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595" windowHeight="8325" firstSheet="2" activeTab="2"/>
  </bookViews>
  <sheets>
    <sheet name="Hoja2" sheetId="1" state="hidden" r:id="rId1"/>
    <sheet name="Maestranza" sheetId="2" r:id="rId2"/>
    <sheet name="Caratula" sheetId="3" r:id="rId3"/>
    <sheet name="Administrativo " sheetId="4" r:id="rId4"/>
    <sheet name="Vendedor " sheetId="5" r:id="rId5"/>
    <sheet name="Cajero " sheetId="6" r:id="rId6"/>
    <sheet name="Auxiliar " sheetId="7" r:id="rId7"/>
    <sheet name="Auxiliar Especializado " sheetId="8" r:id="rId8"/>
  </sheets>
  <definedNames/>
  <calcPr fullCalcOnLoad="1"/>
</workbook>
</file>

<file path=xl/sharedStrings.xml><?xml version="1.0" encoding="utf-8"?>
<sst xmlns="http://schemas.openxmlformats.org/spreadsheetml/2006/main" count="185" uniqueCount="78">
  <si>
    <t>Antigüedad</t>
  </si>
  <si>
    <t>Básico</t>
  </si>
  <si>
    <t>incr no rem</t>
  </si>
  <si>
    <t>Incr mayo 10</t>
  </si>
  <si>
    <t>aportes</t>
  </si>
  <si>
    <t>subtotal</t>
  </si>
  <si>
    <t xml:space="preserve">Total      </t>
  </si>
  <si>
    <t>acuerdo mayo</t>
  </si>
  <si>
    <t xml:space="preserve"> nov-05</t>
  </si>
  <si>
    <t>Cuota 1/5</t>
  </si>
  <si>
    <t>Cuota 1/12</t>
  </si>
  <si>
    <t>Cuota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</si>
  <si>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</si>
  <si>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</si>
  <si>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</si>
  <si>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</si>
  <si>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</si>
  <si>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</si>
  <si>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</si>
  <si>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</si>
  <si>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</si>
  <si>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</si>
  <si>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</si>
  <si>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</si>
  <si>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Año </t>
  </si>
  <si>
    <t>Básico Inicial</t>
  </si>
  <si>
    <t>%</t>
  </si>
  <si>
    <t>según categoría.</t>
  </si>
  <si>
    <t>desde Julio de 2011 a Noviembre de 2011 - Amarillo - ).</t>
  </si>
  <si>
    <t>Para mayor información o consultas comuníquese telefónicamente</t>
  </si>
  <si>
    <t>al 02284 422013 - interno 218.</t>
  </si>
  <si>
    <t>SECRETARIA GREMIAL.</t>
  </si>
  <si>
    <t xml:space="preserve">Coronel Suárez 2752 - 1º Piso </t>
  </si>
  <si>
    <t>7400 Olavarría</t>
  </si>
  <si>
    <t>Los Cálculos presentados a continuación fueron realizados según pautas del Acuerdo Salarial Junio 2010 sobre los básicos y antigüedad (1%) vigentes</t>
  </si>
  <si>
    <r>
      <t xml:space="preserve">a remunerativo </t>
    </r>
    <r>
      <rPr>
        <b/>
        <sz val="10"/>
        <rFont val="Arial"/>
        <family val="2"/>
      </rPr>
      <t>(en 12 cuotas mensuales y consecutivas desde Julio de 2010 a Junio de 2011 - verde claro -, según Acuerdo Salarial de Enero 2010);</t>
    </r>
  </si>
  <si>
    <r>
      <t xml:space="preserve">El cálculo presentado incorpora un </t>
    </r>
    <r>
      <rPr>
        <b/>
        <sz val="10"/>
        <rFont val="Arial"/>
        <family val="2"/>
      </rPr>
      <t>coeficiente de ajuste de un 17,4 %</t>
    </r>
    <r>
      <rPr>
        <sz val="10"/>
        <rFont val="Arial"/>
        <family val="2"/>
      </rPr>
      <t xml:space="preserve"> para el pasaje de los adicionales no remunerativos vigentes hasta </t>
    </r>
    <r>
      <rPr>
        <b/>
        <sz val="10"/>
        <rFont val="Arial"/>
        <family val="2"/>
      </rPr>
      <t>Abril de 2010</t>
    </r>
  </si>
  <si>
    <r>
      <t xml:space="preserve">y el coeficiente de ajuste del pasaje del adicional no remunerativo del </t>
    </r>
    <r>
      <rPr>
        <b/>
        <sz val="10"/>
        <rFont val="Arial"/>
        <family val="2"/>
      </rPr>
      <t>Acuerdo Salarial de Junio de 2010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(en 5 cuotas iguales, mensuales y consecutivas </t>
    </r>
  </si>
  <si>
    <t>junio</t>
  </si>
  <si>
    <t>Antigüedad a incorporar en cuota</t>
  </si>
  <si>
    <t>Antigüedad a incorporar en cuota 5</t>
  </si>
  <si>
    <t>con antigüedad</t>
  </si>
  <si>
    <t>Cálculo Salarial - Acuerdo Junio 2011</t>
  </si>
  <si>
    <t>Categoria A</t>
  </si>
  <si>
    <t>Categoria B</t>
  </si>
  <si>
    <t>Categoria C</t>
  </si>
  <si>
    <t>Categoria</t>
  </si>
  <si>
    <t>Abril 2012</t>
  </si>
  <si>
    <t>Administrativo A</t>
  </si>
  <si>
    <t>Administrativo B</t>
  </si>
  <si>
    <t>Administrativo C</t>
  </si>
  <si>
    <t>Administrativo D</t>
  </si>
  <si>
    <t>Administrativo E</t>
  </si>
  <si>
    <t>Administrativo F</t>
  </si>
  <si>
    <t>Categoría</t>
  </si>
  <si>
    <t>Vendedor A</t>
  </si>
  <si>
    <t>Vendedor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</si>
  <si>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</si>
  <si>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</si>
  <si>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</si>
  <si>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</si>
  <si>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</si>
  <si>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</si>
  <si>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</si>
  <si>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</si>
  <si>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Aux. Especializado A</t>
  </si>
  <si>
    <t>Aux. Especializado B</t>
  </si>
  <si>
    <r>
      <t xml:space="preserve">                      </t>
    </r>
    <r>
      <rPr>
        <i/>
        <sz val="16"/>
        <rFont val="Times New Roman"/>
        <family val="1"/>
      </rPr>
      <t>Maestranza</t>
    </r>
    <r>
      <rPr>
        <i/>
        <sz val="14"/>
        <rFont val="Times New Roman"/>
        <family val="1"/>
      </rPr>
      <t xml:space="preserve"> </t>
    </r>
  </si>
  <si>
    <t>COMPLEMENTARIA  ESTABLECIDA POR EL ARTICULO 40 DEL CONVENIO 130/75</t>
  </si>
  <si>
    <t>LAS CIFRAS PRECEDENTES DEBERAN SER INCREMENTADAS CON LA ASIGNACION</t>
  </si>
  <si>
    <r>
      <t xml:space="preserve">              </t>
    </r>
    <r>
      <rPr>
        <i/>
        <sz val="28"/>
        <rFont val="Times New Roman"/>
        <family val="1"/>
      </rPr>
      <t>Administrativo</t>
    </r>
  </si>
  <si>
    <r>
      <t xml:space="preserve">                                                 </t>
    </r>
    <r>
      <rPr>
        <i/>
        <sz val="28"/>
        <rFont val="Times New Roman"/>
        <family val="1"/>
      </rPr>
      <t>Vendedor</t>
    </r>
  </si>
  <si>
    <r>
      <rPr>
        <i/>
        <sz val="16"/>
        <rFont val="Times New Roman"/>
        <family val="1"/>
      </rPr>
      <t xml:space="preserve">                                       </t>
    </r>
    <r>
      <rPr>
        <i/>
        <sz val="28"/>
        <rFont val="Times New Roman"/>
        <family val="1"/>
      </rPr>
      <t xml:space="preserve">Cajero  </t>
    </r>
  </si>
  <si>
    <r>
      <t xml:space="preserve">                                          </t>
    </r>
    <r>
      <rPr>
        <i/>
        <sz val="28"/>
        <rFont val="Times New Roman"/>
        <family val="1"/>
      </rPr>
      <t xml:space="preserve">Auxiliar </t>
    </r>
  </si>
  <si>
    <r>
      <t xml:space="preserve">                          </t>
    </r>
    <r>
      <rPr>
        <i/>
        <sz val="28"/>
        <rFont val="Times New Roman"/>
        <family val="1"/>
      </rPr>
      <t xml:space="preserve">         Aux. Esp.</t>
    </r>
    <r>
      <rPr>
        <i/>
        <sz val="16"/>
        <rFont val="Times New Roman"/>
        <family val="1"/>
      </rPr>
      <t xml:space="preserve">  </t>
    </r>
  </si>
  <si>
    <t>ESCALA SALARIAL ABRIL 2012</t>
  </si>
  <si>
    <t>Año</t>
  </si>
  <si>
    <r>
      <rPr>
        <sz val="13"/>
        <rFont val="Arial"/>
        <family val="2"/>
      </rPr>
      <t xml:space="preserve">A partir del mes de abril de 2012, se incorpora la suma no remunerativa “Acuerdo Colectivo Junio/2011” al  básico de “Noviembre 2011” correspondiente a la anterior escala.
Dicha suma deberá ser incrementada con el coeficiente de ajuste de 17,40% de manera tal que el sueldo neto no sufra merma alguna por los descuentos de ley  que se comenzarán a realizar.
Cabe destacar que del procedimiento antedicho surgen las nuevas escalas salariales para cada categoría y antigüedad que corresponda, a la que se le deberá adicionar el art. 40 CCT 130/75 de presentismo y puntualidad. 
Para mayor información o consultas comuníquese telefónicamente
</t>
    </r>
    <r>
      <rPr>
        <b/>
        <sz val="13"/>
        <rFont val="Arial"/>
        <family val="2"/>
      </rPr>
      <t>al 02284 422013 - interno 424
SECRETARIA GREMIAL.
Coronel Suárez 2752 
7400 Olavarría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</si>
</sst>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_ ;\-#,##0.00\ "/>
    <numFmt numFmtId="181" formatCode="[$-2C0A]dddd\,\ dd&quot; de &quot;mmmm&quot; de &quot;yyyy"/>
    <numFmt numFmtId="182" formatCode="[$-2C0A]hh:mm:ss\ AM/PM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Times New Roman"/>
      <family val="1"/>
    </font>
    <font>
      <b/>
      <i/>
      <sz val="26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i/>
      <sz val="14"/>
      <name val="Times New Roman"/>
      <family val="1"/>
    </font>
    <font>
      <i/>
      <sz val="16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28"/>
      <name val="Times New Roman"/>
      <family val="1"/>
    </font>
    <font>
      <sz val="13"/>
      <name val="Arial"/>
      <family val="2"/>
    </font>
    <font>
      <b/>
      <sz val="22"/>
      <name val="Switzerland Condensed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44" fontId="1" fillId="0" borderId="0" xfId="48" applyFont="1" applyFill="1" applyAlignment="1">
      <alignment horizontal="center"/>
    </xf>
    <xf numFmtId="0" fontId="2" fillId="0" borderId="0" xfId="0" applyFont="1" applyAlignment="1">
      <alignment vertical="center" textRotation="90"/>
    </xf>
    <xf numFmtId="44" fontId="1" fillId="18" borderId="10" xfId="48" applyFont="1" applyFill="1" applyBorder="1" applyAlignment="1">
      <alignment horizontal="center" vertical="center"/>
    </xf>
    <xf numFmtId="44" fontId="1" fillId="0" borderId="10" xfId="48" applyFont="1" applyFill="1" applyBorder="1" applyAlignment="1">
      <alignment horizontal="center" vertical="center"/>
    </xf>
    <xf numFmtId="44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3" fillId="18" borderId="10" xfId="0" applyNumberFormat="1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7" fontId="0" fillId="18" borderId="10" xfId="0" applyNumberFormat="1" applyFill="1" applyBorder="1" applyAlignment="1">
      <alignment horizontal="center" vertical="center"/>
    </xf>
    <xf numFmtId="44" fontId="0" fillId="0" borderId="11" xfId="48" applyFont="1" applyBorder="1" applyAlignment="1">
      <alignment vertical="center"/>
    </xf>
    <xf numFmtId="44" fontId="0" fillId="18" borderId="11" xfId="48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44" fontId="0" fillId="18" borderId="10" xfId="48" applyFont="1" applyFill="1" applyBorder="1" applyAlignment="1">
      <alignment vertical="center"/>
    </xf>
    <xf numFmtId="0" fontId="0" fillId="18" borderId="10" xfId="0" applyFont="1" applyFill="1" applyBorder="1" applyAlignment="1">
      <alignment horizontal="center" vertical="center"/>
    </xf>
    <xf numFmtId="44" fontId="8" fillId="0" borderId="11" xfId="48" applyFont="1" applyBorder="1" applyAlignment="1">
      <alignment vertical="center"/>
    </xf>
    <xf numFmtId="0" fontId="3" fillId="18" borderId="10" xfId="0" applyFont="1" applyFill="1" applyBorder="1" applyAlignment="1">
      <alignment vertical="center"/>
    </xf>
    <xf numFmtId="44" fontId="4" fillId="0" borderId="13" xfId="48" applyFont="1" applyFill="1" applyBorder="1" applyAlignment="1">
      <alignment horizontal="center" vertical="center"/>
    </xf>
    <xf numFmtId="44" fontId="5" fillId="0" borderId="10" xfId="48" applyFont="1" applyFill="1" applyBorder="1" applyAlignment="1">
      <alignment horizontal="center" vertical="center"/>
    </xf>
    <xf numFmtId="44" fontId="1" fillId="0" borderId="11" xfId="48" applyFont="1" applyBorder="1" applyAlignment="1">
      <alignment vertical="center"/>
    </xf>
    <xf numFmtId="44" fontId="1" fillId="0" borderId="10" xfId="48" applyFont="1" applyBorder="1" applyAlignment="1">
      <alignment vertical="center"/>
    </xf>
    <xf numFmtId="44" fontId="4" fillId="0" borderId="10" xfId="48" applyFont="1" applyFill="1" applyBorder="1" applyAlignment="1">
      <alignment horizontal="center" vertical="center"/>
    </xf>
    <xf numFmtId="44" fontId="1" fillId="18" borderId="10" xfId="48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80" fontId="4" fillId="0" borderId="10" xfId="48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10" borderId="14" xfId="0" applyFont="1" applyFill="1" applyBorder="1" applyAlignment="1">
      <alignment horizontal="center" vertical="center"/>
    </xf>
    <xf numFmtId="44" fontId="5" fillId="0" borderId="13" xfId="48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vertical="center"/>
    </xf>
    <xf numFmtId="44" fontId="1" fillId="0" borderId="13" xfId="48" applyFont="1" applyBorder="1" applyAlignment="1">
      <alignment vertical="center"/>
    </xf>
    <xf numFmtId="44" fontId="1" fillId="18" borderId="13" xfId="48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44" fontId="0" fillId="18" borderId="10" xfId="48" applyFont="1" applyFill="1" applyBorder="1" applyAlignment="1">
      <alignment vertical="center"/>
    </xf>
    <xf numFmtId="44" fontId="0" fillId="0" borderId="10" xfId="48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" fillId="1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/>
    </xf>
    <xf numFmtId="44" fontId="52" fillId="0" borderId="10" xfId="0" applyNumberFormat="1" applyFont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44" fontId="52" fillId="0" borderId="10" xfId="48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44" fontId="0" fillId="18" borderId="10" xfId="48" applyFont="1" applyFill="1" applyBorder="1" applyAlignment="1">
      <alignment horizontal="center" vertical="center"/>
    </xf>
    <xf numFmtId="44" fontId="8" fillId="0" borderId="10" xfId="48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17" fontId="0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center" vertical="center" textRotation="90"/>
    </xf>
    <xf numFmtId="0" fontId="13" fillId="18" borderId="0" xfId="0" applyFont="1" applyFill="1" applyBorder="1" applyAlignment="1">
      <alignment horizontal="center" vertical="center" textRotation="90"/>
    </xf>
    <xf numFmtId="0" fontId="0" fillId="18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9" fontId="3" fillId="18" borderId="16" xfId="0" applyNumberFormat="1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9" fontId="0" fillId="35" borderId="16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4" fontId="0" fillId="0" borderId="19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44" fontId="0" fillId="0" borderId="20" xfId="48" applyFont="1" applyBorder="1" applyAlignment="1">
      <alignment vertical="center"/>
    </xf>
    <xf numFmtId="44" fontId="0" fillId="0" borderId="21" xfId="48" applyFont="1" applyBorder="1" applyAlignment="1">
      <alignment vertical="center"/>
    </xf>
    <xf numFmtId="44" fontId="1" fillId="18" borderId="21" xfId="48" applyFont="1" applyFill="1" applyBorder="1" applyAlignment="1">
      <alignment horizontal="center" vertical="center"/>
    </xf>
    <xf numFmtId="44" fontId="1" fillId="0" borderId="21" xfId="48" applyFont="1" applyFill="1" applyBorder="1" applyAlignment="1">
      <alignment horizontal="center" vertical="center"/>
    </xf>
    <xf numFmtId="44" fontId="5" fillId="0" borderId="21" xfId="48" applyFont="1" applyFill="1" applyBorder="1" applyAlignment="1">
      <alignment horizontal="center" vertical="center"/>
    </xf>
    <xf numFmtId="44" fontId="5" fillId="0" borderId="22" xfId="48" applyFont="1" applyFill="1" applyBorder="1" applyAlignment="1">
      <alignment horizontal="center" vertical="center"/>
    </xf>
    <xf numFmtId="44" fontId="0" fillId="18" borderId="21" xfId="48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44" fontId="0" fillId="0" borderId="21" xfId="0" applyNumberFormat="1" applyBorder="1" applyAlignment="1">
      <alignment vertical="center"/>
    </xf>
    <xf numFmtId="44" fontId="0" fillId="0" borderId="21" xfId="0" applyNumberFormat="1" applyFont="1" applyBorder="1" applyAlignment="1">
      <alignment vertical="center"/>
    </xf>
    <xf numFmtId="44" fontId="52" fillId="0" borderId="21" xfId="0" applyNumberFormat="1" applyFont="1" applyBorder="1" applyAlignment="1">
      <alignment vertical="center"/>
    </xf>
    <xf numFmtId="44" fontId="52" fillId="0" borderId="21" xfId="48" applyFont="1" applyBorder="1" applyAlignment="1">
      <alignment vertical="center"/>
    </xf>
    <xf numFmtId="44" fontId="0" fillId="0" borderId="24" xfId="0" applyNumberFormat="1" applyBorder="1" applyAlignment="1">
      <alignment vertical="center"/>
    </xf>
    <xf numFmtId="44" fontId="0" fillId="0" borderId="16" xfId="48" applyFont="1" applyBorder="1" applyAlignment="1">
      <alignment vertical="center"/>
    </xf>
    <xf numFmtId="0" fontId="1" fillId="18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49" fontId="0" fillId="35" borderId="25" xfId="0" applyNumberFormat="1" applyFont="1" applyFill="1" applyBorder="1" applyAlignment="1">
      <alignment horizontal="center" vertical="center"/>
    </xf>
    <xf numFmtId="49" fontId="0" fillId="35" borderId="26" xfId="0" applyNumberFormat="1" applyFont="1" applyFill="1" applyBorder="1" applyAlignment="1">
      <alignment horizontal="center" vertical="center"/>
    </xf>
    <xf numFmtId="49" fontId="0" fillId="35" borderId="27" xfId="0" applyNumberFormat="1" applyFont="1" applyFill="1" applyBorder="1" applyAlignment="1">
      <alignment horizontal="center" vertical="center"/>
    </xf>
    <xf numFmtId="44" fontId="0" fillId="0" borderId="21" xfId="48" applyFont="1" applyBorder="1" applyAlignment="1">
      <alignment vertical="center"/>
    </xf>
    <xf numFmtId="44" fontId="0" fillId="18" borderId="21" xfId="48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4" fontId="0" fillId="0" borderId="21" xfId="0" applyNumberFormat="1" applyFont="1" applyBorder="1" applyAlignment="1">
      <alignment vertical="center"/>
    </xf>
    <xf numFmtId="0" fontId="0" fillId="10" borderId="16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49" fontId="0" fillId="35" borderId="16" xfId="0" applyNumberFormat="1" applyFon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104775</xdr:rowOff>
    </xdr:from>
    <xdr:to>
      <xdr:col>4</xdr:col>
      <xdr:colOff>285750</xdr:colOff>
      <xdr:row>6</xdr:row>
      <xdr:rowOff>0</xdr:rowOff>
    </xdr:to>
    <xdr:pic>
      <xdr:nvPicPr>
        <xdr:cNvPr id="1" name="2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66700"/>
          <a:ext cx="2571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247650</xdr:rowOff>
    </xdr:from>
    <xdr:to>
      <xdr:col>41</xdr:col>
      <xdr:colOff>485775</xdr:colOff>
      <xdr:row>1</xdr:row>
      <xdr:rowOff>123825</xdr:rowOff>
    </xdr:to>
    <xdr:pic>
      <xdr:nvPicPr>
        <xdr:cNvPr id="1" name="2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1219200</xdr:colOff>
      <xdr:row>1</xdr:row>
      <xdr:rowOff>180975</xdr:rowOff>
    </xdr:from>
    <xdr:to>
      <xdr:col>1</xdr:col>
      <xdr:colOff>3705225</xdr:colOff>
      <xdr:row>5</xdr:row>
      <xdr:rowOff>152400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428625"/>
          <a:ext cx="2486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428625</xdr:rowOff>
    </xdr:from>
    <xdr:to>
      <xdr:col>38</xdr:col>
      <xdr:colOff>847725</xdr:colOff>
      <xdr:row>2</xdr:row>
      <xdr:rowOff>142875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428625</xdr:rowOff>
    </xdr:from>
    <xdr:to>
      <xdr:col>37</xdr:col>
      <xdr:colOff>847725</xdr:colOff>
      <xdr:row>2</xdr:row>
      <xdr:rowOff>142875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428625</xdr:rowOff>
    </xdr:from>
    <xdr:to>
      <xdr:col>37</xdr:col>
      <xdr:colOff>847725</xdr:colOff>
      <xdr:row>2</xdr:row>
      <xdr:rowOff>142875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428625</xdr:rowOff>
    </xdr:from>
    <xdr:to>
      <xdr:col>37</xdr:col>
      <xdr:colOff>847725</xdr:colOff>
      <xdr:row>2</xdr:row>
      <xdr:rowOff>142875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428625</xdr:rowOff>
    </xdr:from>
    <xdr:to>
      <xdr:col>37</xdr:col>
      <xdr:colOff>847725</xdr:colOff>
      <xdr:row>2</xdr:row>
      <xdr:rowOff>142875</xdr:rowOff>
    </xdr:to>
    <xdr:pic>
      <xdr:nvPicPr>
        <xdr:cNvPr id="1" name="1 Imagen" descr="CEC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895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4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7.8515625" style="0" customWidth="1"/>
    <col min="6" max="6" width="0.13671875" style="0" customWidth="1"/>
  </cols>
  <sheetData>
    <row r="6" spans="7:9" ht="33">
      <c r="G6" s="29" t="s">
        <v>42</v>
      </c>
      <c r="H6" s="27"/>
      <c r="I6" s="27"/>
    </row>
    <row r="11" ht="12.75">
      <c r="B11" s="28" t="s">
        <v>34</v>
      </c>
    </row>
    <row r="12" ht="12.75">
      <c r="B12" s="28" t="s">
        <v>27</v>
      </c>
    </row>
    <row r="14" ht="12.75">
      <c r="B14" s="28" t="s">
        <v>36</v>
      </c>
    </row>
    <row r="15" spans="2:6" ht="12.75">
      <c r="B15" s="28" t="s">
        <v>35</v>
      </c>
      <c r="F15" s="28"/>
    </row>
    <row r="16" ht="12.75">
      <c r="B16" s="28" t="s">
        <v>37</v>
      </c>
    </row>
    <row r="17" ht="12.75">
      <c r="B17" s="30" t="s">
        <v>28</v>
      </c>
    </row>
    <row r="20" ht="12.75">
      <c r="B20" s="28" t="s">
        <v>29</v>
      </c>
    </row>
    <row r="21" ht="12.75">
      <c r="B21" s="28" t="s">
        <v>30</v>
      </c>
    </row>
    <row r="22" ht="12.75">
      <c r="B22" s="30" t="s">
        <v>31</v>
      </c>
    </row>
    <row r="23" ht="12.75">
      <c r="B23" s="28" t="s">
        <v>32</v>
      </c>
    </row>
    <row r="24" ht="12.75">
      <c r="B24" s="28" t="s">
        <v>33</v>
      </c>
    </row>
  </sheetData>
  <sheetProtection/>
  <printOptions/>
  <pageMargins left="0" right="0" top="0.90551181102362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zoomScalePageLayoutView="0" workbookViewId="0" topLeftCell="A31">
      <selection activeCell="AP43" sqref="AP43"/>
    </sheetView>
  </sheetViews>
  <sheetFormatPr defaultColWidth="11.421875" defaultRowHeight="12.75"/>
  <cols>
    <col min="1" max="1" width="5.7109375" style="0" customWidth="1"/>
    <col min="2" max="2" width="14.0039062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7" width="12.28125" style="0" hidden="1" customWidth="1"/>
    <col min="28" max="28" width="15.140625" style="0" hidden="1" customWidth="1"/>
    <col min="29" max="29" width="12.28125" style="0" hidden="1" customWidth="1"/>
    <col min="30" max="30" width="14.140625" style="0" hidden="1" customWidth="1"/>
    <col min="31" max="34" width="12.28125" style="0" hidden="1" customWidth="1"/>
    <col min="35" max="35" width="12.8515625" style="0" hidden="1" customWidth="1"/>
    <col min="36" max="36" width="10.8515625" style="0" hidden="1" customWidth="1"/>
    <col min="37" max="37" width="12.7109375" style="0" hidden="1" customWidth="1"/>
    <col min="38" max="39" width="0" style="0" hidden="1" customWidth="1"/>
    <col min="40" max="40" width="15.140625" style="0" hidden="1" customWidth="1"/>
    <col min="41" max="41" width="0" style="0" hidden="1" customWidth="1"/>
    <col min="42" max="42" width="11.57421875" style="30" customWidth="1"/>
    <col min="43" max="43" width="0" style="0" hidden="1" customWidth="1"/>
    <col min="45" max="45" width="0" style="0" hidden="1" customWidth="1"/>
  </cols>
  <sheetData>
    <row r="1" spans="1:46" ht="49.5" customHeight="1">
      <c r="A1" s="73"/>
      <c r="B1" s="76" t="s">
        <v>67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</row>
    <row r="2" spans="1:46" ht="49.5" customHeight="1">
      <c r="A2" s="7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</row>
    <row r="3" spans="1:46" s="9" customFormat="1" ht="22.5" customHeight="1">
      <c r="A3" s="73"/>
      <c r="B3" s="55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7">
        <v>2010</v>
      </c>
      <c r="N3" s="67"/>
      <c r="O3" s="67"/>
      <c r="P3" s="67"/>
      <c r="Q3" s="67"/>
      <c r="R3" s="67"/>
      <c r="S3" s="66">
        <v>2011</v>
      </c>
      <c r="T3" s="66"/>
      <c r="U3" s="66"/>
      <c r="V3" s="66"/>
      <c r="W3" s="66"/>
      <c r="X3" s="75" t="s">
        <v>47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</row>
    <row r="4" spans="1:46" s="9" customFormat="1" ht="22.5" customHeight="1">
      <c r="A4" s="73"/>
      <c r="B4" s="55" t="s">
        <v>46</v>
      </c>
      <c r="C4" s="6"/>
      <c r="D4" s="7"/>
      <c r="E4" s="7"/>
      <c r="F4" s="10">
        <v>0.15</v>
      </c>
      <c r="G4" s="10">
        <v>0.07</v>
      </c>
      <c r="H4" s="11" t="s">
        <v>5</v>
      </c>
      <c r="I4" s="10">
        <v>0.05</v>
      </c>
      <c r="J4" s="11" t="s">
        <v>6</v>
      </c>
      <c r="K4" s="33" t="s">
        <v>6</v>
      </c>
      <c r="L4" s="69" t="s">
        <v>10</v>
      </c>
      <c r="M4" s="63" t="s">
        <v>12</v>
      </c>
      <c r="N4" s="63" t="s">
        <v>13</v>
      </c>
      <c r="O4" s="63" t="s">
        <v>14</v>
      </c>
      <c r="P4" s="63" t="s">
        <v>15</v>
      </c>
      <c r="Q4" s="63" t="s">
        <v>16</v>
      </c>
      <c r="R4" s="63" t="s">
        <v>17</v>
      </c>
      <c r="S4" s="36" t="s">
        <v>18</v>
      </c>
      <c r="T4" s="36" t="s">
        <v>19</v>
      </c>
      <c r="U4" s="36" t="s">
        <v>20</v>
      </c>
      <c r="V4" s="36" t="s">
        <v>21</v>
      </c>
      <c r="W4" s="36" t="s">
        <v>22</v>
      </c>
      <c r="X4" s="36"/>
      <c r="Y4" s="36"/>
      <c r="Z4" s="36"/>
      <c r="AA4" s="36" t="s">
        <v>23</v>
      </c>
      <c r="AB4" s="32" t="s">
        <v>38</v>
      </c>
      <c r="AC4" s="70" t="s">
        <v>9</v>
      </c>
      <c r="AD4" s="36" t="s">
        <v>12</v>
      </c>
      <c r="AE4" s="36" t="s">
        <v>13</v>
      </c>
      <c r="AF4" s="36" t="s">
        <v>14</v>
      </c>
      <c r="AG4" s="36" t="s">
        <v>15</v>
      </c>
      <c r="AH4" s="36" t="s">
        <v>16</v>
      </c>
      <c r="AI4" s="20" t="s">
        <v>1</v>
      </c>
      <c r="AJ4" s="11"/>
      <c r="AK4" s="7"/>
      <c r="AL4" s="36"/>
      <c r="AM4" s="36"/>
      <c r="AN4" s="36" t="s">
        <v>16</v>
      </c>
      <c r="AO4" s="68">
        <v>41000</v>
      </c>
      <c r="AP4" s="56" t="s">
        <v>43</v>
      </c>
      <c r="AQ4" s="56"/>
      <c r="AR4" s="56" t="s">
        <v>44</v>
      </c>
      <c r="AS4" s="56"/>
      <c r="AT4" s="56" t="s">
        <v>45</v>
      </c>
    </row>
    <row r="5" spans="1:46" s="9" customFormat="1" ht="22.5" customHeight="1" hidden="1" thickBot="1">
      <c r="A5" s="73"/>
      <c r="B5" s="34" t="s">
        <v>11</v>
      </c>
      <c r="C5" s="5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34" t="s">
        <v>7</v>
      </c>
      <c r="L5" s="69"/>
      <c r="M5" s="49">
        <v>1</v>
      </c>
      <c r="N5" s="49">
        <f>1+M5</f>
        <v>2</v>
      </c>
      <c r="O5" s="49">
        <f aca="true" t="shared" si="0" ref="O5:W5">1+N5</f>
        <v>3</v>
      </c>
      <c r="P5" s="49">
        <f t="shared" si="0"/>
        <v>4</v>
      </c>
      <c r="Q5" s="49">
        <f t="shared" si="0"/>
        <v>5</v>
      </c>
      <c r="R5" s="49">
        <f t="shared" si="0"/>
        <v>6</v>
      </c>
      <c r="S5" s="49">
        <f t="shared" si="0"/>
        <v>7</v>
      </c>
      <c r="T5" s="49">
        <f t="shared" si="0"/>
        <v>8</v>
      </c>
      <c r="U5" s="49">
        <f t="shared" si="0"/>
        <v>9</v>
      </c>
      <c r="V5" s="49">
        <f t="shared" si="0"/>
        <v>10</v>
      </c>
      <c r="W5" s="49">
        <f t="shared" si="0"/>
        <v>11</v>
      </c>
      <c r="X5" s="74" t="s">
        <v>39</v>
      </c>
      <c r="Y5" s="74"/>
      <c r="Z5" s="74"/>
      <c r="AA5" s="49">
        <f>1+W5</f>
        <v>12</v>
      </c>
      <c r="AB5" s="32" t="s">
        <v>41</v>
      </c>
      <c r="AC5" s="70"/>
      <c r="AD5" s="32">
        <v>1</v>
      </c>
      <c r="AE5" s="32">
        <f>AD5+1</f>
        <v>2</v>
      </c>
      <c r="AF5" s="32">
        <f>AE5+1</f>
        <v>3</v>
      </c>
      <c r="AG5" s="32">
        <f>AF5+1</f>
        <v>4</v>
      </c>
      <c r="AH5" s="32">
        <f>AG5+1</f>
        <v>5</v>
      </c>
      <c r="AI5" s="12" t="s">
        <v>8</v>
      </c>
      <c r="AJ5" s="18"/>
      <c r="AK5" s="7"/>
      <c r="AL5" s="43" t="s">
        <v>40</v>
      </c>
      <c r="AM5" s="43"/>
      <c r="AN5" s="43" t="s">
        <v>41</v>
      </c>
      <c r="AO5" s="43"/>
      <c r="AP5" s="56"/>
      <c r="AQ5" s="56"/>
      <c r="AR5" s="56"/>
      <c r="AS5" s="56"/>
      <c r="AT5" s="56"/>
    </row>
    <row r="6" spans="1:46" s="9" customFormat="1" ht="22.5" customHeight="1">
      <c r="A6" s="73"/>
      <c r="B6" s="55" t="s">
        <v>25</v>
      </c>
      <c r="C6" s="24">
        <v>1293.65</v>
      </c>
      <c r="D6" s="24">
        <f>300+100+100+(C6*20%)</f>
        <v>758.73</v>
      </c>
      <c r="E6" s="24">
        <v>75</v>
      </c>
      <c r="F6" s="24">
        <f>+(D6+C6+E6)*15%</f>
        <v>319.107</v>
      </c>
      <c r="G6" s="24">
        <f>+SUM(F6+E6+D6+C6)*7%</f>
        <v>171.25409000000002</v>
      </c>
      <c r="H6" s="24">
        <f>+G6+F6</f>
        <v>490.36109000000005</v>
      </c>
      <c r="I6" s="24">
        <f>+SUM(G6+F6+E6+D6+C6)*5%</f>
        <v>130.88705450000003</v>
      </c>
      <c r="J6" s="4">
        <f>+I6+H6</f>
        <v>621.2481445000001</v>
      </c>
      <c r="K6" s="5">
        <f>+J6+E6</f>
        <v>696.2481445000001</v>
      </c>
      <c r="L6" s="5">
        <f aca="true" t="shared" si="1" ref="L6:L41">+(D6*1.174)/12</f>
        <v>74.229085</v>
      </c>
      <c r="M6" s="25">
        <f aca="true" t="shared" si="2" ref="M6:O25">+$C6+(M$5*$L6)</f>
        <v>1367.879085</v>
      </c>
      <c r="N6" s="25">
        <f t="shared" si="2"/>
        <v>1442.10817</v>
      </c>
      <c r="O6" s="25">
        <f t="shared" si="2"/>
        <v>1516.3372550000001</v>
      </c>
      <c r="P6" s="25">
        <f aca="true" t="shared" si="3" ref="P6:W6">+$C6+(P5*$L6)</f>
        <v>1590.56634</v>
      </c>
      <c r="Q6" s="25">
        <f t="shared" si="3"/>
        <v>1664.795425</v>
      </c>
      <c r="R6" s="25">
        <f t="shared" si="3"/>
        <v>1739.0245100000002</v>
      </c>
      <c r="S6" s="25">
        <f t="shared" si="3"/>
        <v>1813.2535950000001</v>
      </c>
      <c r="T6" s="25">
        <f t="shared" si="3"/>
        <v>1887.48268</v>
      </c>
      <c r="U6" s="25">
        <f t="shared" si="3"/>
        <v>1961.711765</v>
      </c>
      <c r="V6" s="25">
        <f t="shared" si="3"/>
        <v>2035.94085</v>
      </c>
      <c r="W6" s="25">
        <f t="shared" si="3"/>
        <v>2110.169935</v>
      </c>
      <c r="X6" s="25"/>
      <c r="Y6" s="25"/>
      <c r="Z6" s="25"/>
      <c r="AA6" s="25">
        <f>+$C6+(AA5*$L6)</f>
        <v>2184.39902</v>
      </c>
      <c r="AB6" s="22">
        <v>2184.39902</v>
      </c>
      <c r="AC6" s="22">
        <f>(K6/5)*1.174</f>
        <v>163.4790643286</v>
      </c>
      <c r="AD6" s="22">
        <f aca="true" t="shared" si="4" ref="AD6:AD41">+$AB6+($AC6*$AD$5)</f>
        <v>2347.8780843286</v>
      </c>
      <c r="AE6" s="22">
        <f aca="true" t="shared" si="5" ref="AE6:AE41">+$AB6+($AC6*$AE$5)</f>
        <v>2511.3571486572</v>
      </c>
      <c r="AF6" s="22">
        <f aca="true" t="shared" si="6" ref="AF6:AF41">+$AB6+($AC6*$AF$5)</f>
        <v>2674.8362129857996</v>
      </c>
      <c r="AG6" s="22">
        <f aca="true" t="shared" si="7" ref="AG6:AG41">+$AB6+($AC6*$AG$5)</f>
        <v>2838.3152773143997</v>
      </c>
      <c r="AH6" s="22">
        <f aca="true" t="shared" si="8" ref="AH6:AH41">+$AB6+($AC6*$AH$5)</f>
        <v>3001.794341643</v>
      </c>
      <c r="AI6" s="24">
        <v>3001.7943416430003</v>
      </c>
      <c r="AJ6" s="26" t="b">
        <f>AI6=AH6</f>
        <v>1</v>
      </c>
      <c r="AK6" s="7"/>
      <c r="AL6" s="6"/>
      <c r="AM6" s="6"/>
      <c r="AN6" s="6">
        <v>3001.794341643</v>
      </c>
      <c r="AO6" s="6">
        <v>3001.794341643</v>
      </c>
      <c r="AP6" s="61">
        <f>+(AO6*30%)*1.174+AO6</f>
        <v>4059.026308769664</v>
      </c>
      <c r="AQ6" s="53">
        <v>3013.1531549009997</v>
      </c>
      <c r="AR6" s="53">
        <f>+(AQ6*30%)*1.174+AQ6</f>
        <v>4074.3856960571316</v>
      </c>
      <c r="AS6" s="56">
        <v>3052.9583874485998</v>
      </c>
      <c r="AT6" s="61">
        <f>+(AS6*30%)*1.174+AS6</f>
        <v>4128.210331507997</v>
      </c>
    </row>
    <row r="7" spans="1:46" s="9" customFormat="1" ht="22.5" customHeight="1">
      <c r="A7" s="71" t="s">
        <v>0</v>
      </c>
      <c r="B7" s="62">
        <v>1</v>
      </c>
      <c r="C7" s="6">
        <v>1307.64</v>
      </c>
      <c r="D7" s="6">
        <f>300+100+100+(C7*20%)</f>
        <v>761.528</v>
      </c>
      <c r="E7" s="6">
        <v>75</v>
      </c>
      <c r="F7" s="6">
        <f aca="true" t="shared" si="9" ref="F7:F41">+(D7+C7+E7)*15%</f>
        <v>321.6252</v>
      </c>
      <c r="G7" s="6">
        <f aca="true" t="shared" si="10" ref="G7:G41">+SUM(F7+E7+D7+C7)*7%</f>
        <v>172.60552400000003</v>
      </c>
      <c r="H7" s="6">
        <f aca="true" t="shared" si="11" ref="H7:H41">+G7+F7</f>
        <v>494.230724</v>
      </c>
      <c r="I7" s="6">
        <f aca="true" t="shared" si="12" ref="I7:I41">+SUM(G7+F7+E7+D7+C7)*5%</f>
        <v>131.91993620000002</v>
      </c>
      <c r="J7" s="4">
        <f aca="true" t="shared" si="13" ref="J7:J41">+I7+H7</f>
        <v>626.1506602000001</v>
      </c>
      <c r="K7" s="5">
        <f aca="true" t="shared" si="14" ref="K7:K40">+J7+E7</f>
        <v>701.1506602000001</v>
      </c>
      <c r="L7" s="5">
        <f t="shared" si="1"/>
        <v>74.50282266666666</v>
      </c>
      <c r="M7" s="22">
        <f t="shared" si="2"/>
        <v>1382.1428226666667</v>
      </c>
      <c r="N7" s="22">
        <f t="shared" si="2"/>
        <v>1456.6456453333335</v>
      </c>
      <c r="O7" s="22">
        <f t="shared" si="2"/>
        <v>1531.148468</v>
      </c>
      <c r="P7" s="22">
        <f aca="true" t="shared" si="15" ref="P7:W16">+$C7+(P$5*$L7)</f>
        <v>1605.6512906666667</v>
      </c>
      <c r="Q7" s="22">
        <f t="shared" si="15"/>
        <v>1680.1541133333335</v>
      </c>
      <c r="R7" s="22">
        <f t="shared" si="15"/>
        <v>1754.656936</v>
      </c>
      <c r="S7" s="22">
        <f t="shared" si="15"/>
        <v>1829.1597586666667</v>
      </c>
      <c r="T7" s="22">
        <f t="shared" si="15"/>
        <v>1903.6625813333335</v>
      </c>
      <c r="U7" s="22">
        <f t="shared" si="15"/>
        <v>1978.165404</v>
      </c>
      <c r="V7" s="22">
        <f t="shared" si="15"/>
        <v>2052.6682266666667</v>
      </c>
      <c r="W7" s="22">
        <f t="shared" si="15"/>
        <v>2127.1710493333335</v>
      </c>
      <c r="X7" s="31">
        <v>0.01</v>
      </c>
      <c r="Y7" s="25">
        <f>500*X7</f>
        <v>5</v>
      </c>
      <c r="Z7" s="25">
        <f>+Y7*1.174</f>
        <v>5.869999999999999</v>
      </c>
      <c r="AA7" s="22">
        <f aca="true" t="shared" si="16" ref="AA7:AA41">+$C7+(AA$5*$L7)</f>
        <v>2201.6738720000003</v>
      </c>
      <c r="AB7" s="40">
        <f>+AA7+Z7</f>
        <v>2207.543872</v>
      </c>
      <c r="AC7" s="22">
        <f aca="true" t="shared" si="17" ref="AC7:AC40">(K7/5)*1.174</f>
        <v>164.63017501496</v>
      </c>
      <c r="AD7" s="22">
        <f t="shared" si="4"/>
        <v>2372.1740470149603</v>
      </c>
      <c r="AE7" s="22">
        <f t="shared" si="5"/>
        <v>2536.8042220299203</v>
      </c>
      <c r="AF7" s="22">
        <f t="shared" si="6"/>
        <v>2701.4343970448804</v>
      </c>
      <c r="AG7" s="22">
        <f t="shared" si="7"/>
        <v>2866.0645720598404</v>
      </c>
      <c r="AH7" s="22">
        <f t="shared" si="8"/>
        <v>3030.6947470748</v>
      </c>
      <c r="AI7" s="6">
        <v>3024.8247470748</v>
      </c>
      <c r="AJ7" s="17" t="b">
        <f aca="true" t="shared" si="18" ref="AJ7:AJ41">AI7=AH7</f>
        <v>0</v>
      </c>
      <c r="AK7" s="7"/>
      <c r="AL7" s="6">
        <f>75*X7</f>
        <v>0.75</v>
      </c>
      <c r="AM7" s="6">
        <f>+AL7*1.174</f>
        <v>0.8805</v>
      </c>
      <c r="AN7" s="35">
        <f>+AH7+AM7</f>
        <v>3031.5752470748002</v>
      </c>
      <c r="AO7" s="35">
        <v>3031.5752470748002</v>
      </c>
      <c r="AP7" s="61">
        <f aca="true" t="shared" si="19" ref="AP7:AP41">+(AO7*30%)*1.174+AO7</f>
        <v>4099.296049094544</v>
      </c>
      <c r="AQ7" s="53">
        <v>3044.2016380442</v>
      </c>
      <c r="AR7" s="53">
        <f aca="true" t="shared" si="20" ref="AR7:AR41">+(AQ7*30%)*1.174+AQ7</f>
        <v>4116.369454963367</v>
      </c>
      <c r="AS7" s="56">
        <v>3084.4019597486</v>
      </c>
      <c r="AT7" s="61">
        <f aca="true" t="shared" si="21" ref="AT7:AT41">+(AS7*30%)*1.174+AS7</f>
        <v>4170.728329972057</v>
      </c>
    </row>
    <row r="8" spans="1:46" s="9" customFormat="1" ht="22.5" customHeight="1">
      <c r="A8" s="72"/>
      <c r="B8" s="62">
        <f>+B7+1</f>
        <v>2</v>
      </c>
      <c r="C8" s="6">
        <v>1321.28</v>
      </c>
      <c r="D8" s="6">
        <f aca="true" t="shared" si="22" ref="D8:D41">300+100+100+(C8*20%)</f>
        <v>764.2560000000001</v>
      </c>
      <c r="E8" s="6">
        <v>75</v>
      </c>
      <c r="F8" s="6">
        <f t="shared" si="9"/>
        <v>324.0804</v>
      </c>
      <c r="G8" s="6">
        <f t="shared" si="10"/>
        <v>173.923148</v>
      </c>
      <c r="H8" s="6">
        <f t="shared" si="11"/>
        <v>498.003548</v>
      </c>
      <c r="I8" s="6">
        <f t="shared" si="12"/>
        <v>132.9269774</v>
      </c>
      <c r="J8" s="4">
        <f t="shared" si="13"/>
        <v>630.9305254000001</v>
      </c>
      <c r="K8" s="5">
        <f t="shared" si="14"/>
        <v>705.9305254000001</v>
      </c>
      <c r="L8" s="5">
        <f t="shared" si="1"/>
        <v>74.76971200000001</v>
      </c>
      <c r="M8" s="22">
        <f t="shared" si="2"/>
        <v>1396.049712</v>
      </c>
      <c r="N8" s="22">
        <f t="shared" si="2"/>
        <v>1470.819424</v>
      </c>
      <c r="O8" s="22">
        <f t="shared" si="2"/>
        <v>1545.589136</v>
      </c>
      <c r="P8" s="22">
        <f t="shared" si="15"/>
        <v>1620.358848</v>
      </c>
      <c r="Q8" s="22">
        <f t="shared" si="15"/>
        <v>1695.12856</v>
      </c>
      <c r="R8" s="22">
        <f t="shared" si="15"/>
        <v>1769.898272</v>
      </c>
      <c r="S8" s="22">
        <f t="shared" si="15"/>
        <v>1844.6679840000002</v>
      </c>
      <c r="T8" s="22">
        <f t="shared" si="15"/>
        <v>1919.437696</v>
      </c>
      <c r="U8" s="22">
        <f t="shared" si="15"/>
        <v>1994.2074080000002</v>
      </c>
      <c r="V8" s="22">
        <f t="shared" si="15"/>
        <v>2068.97712</v>
      </c>
      <c r="W8" s="22">
        <f t="shared" si="15"/>
        <v>2143.7468320000003</v>
      </c>
      <c r="X8" s="31">
        <v>0.02</v>
      </c>
      <c r="Y8" s="25">
        <f aca="true" t="shared" si="23" ref="Y8:Y41">500*X8</f>
        <v>10</v>
      </c>
      <c r="Z8" s="25">
        <f aca="true" t="shared" si="24" ref="Z8:Z41">+Y8*1.174</f>
        <v>11.739999999999998</v>
      </c>
      <c r="AA8" s="22">
        <f t="shared" si="16"/>
        <v>2218.516544</v>
      </c>
      <c r="AB8" s="40">
        <f>+AA8+Z8</f>
        <v>2230.256544</v>
      </c>
      <c r="AC8" s="22">
        <f t="shared" si="17"/>
        <v>165.75248736391998</v>
      </c>
      <c r="AD8" s="22">
        <f t="shared" si="4"/>
        <v>2396.00903136392</v>
      </c>
      <c r="AE8" s="22">
        <f t="shared" si="5"/>
        <v>2561.7615187278398</v>
      </c>
      <c r="AF8" s="22">
        <f t="shared" si="6"/>
        <v>2727.5140060917597</v>
      </c>
      <c r="AG8" s="22">
        <f t="shared" si="7"/>
        <v>2893.2664934556797</v>
      </c>
      <c r="AH8" s="22">
        <f t="shared" si="8"/>
        <v>3059.0189808195996</v>
      </c>
      <c r="AI8" s="6">
        <v>3047.2789808196003</v>
      </c>
      <c r="AJ8" s="17" t="b">
        <f t="shared" si="18"/>
        <v>0</v>
      </c>
      <c r="AK8" s="7"/>
      <c r="AL8" s="6">
        <f aca="true" t="shared" si="25" ref="AL8:AL41">75*X8</f>
        <v>1.5</v>
      </c>
      <c r="AM8" s="6">
        <f aca="true" t="shared" si="26" ref="AM8:AM41">+AL8*1.174</f>
        <v>1.761</v>
      </c>
      <c r="AN8" s="35">
        <f aca="true" t="shared" si="27" ref="AN8:AN41">+AH8+AM8</f>
        <v>3060.7799808195996</v>
      </c>
      <c r="AO8" s="35">
        <v>3060.7799808195996</v>
      </c>
      <c r="AP8" s="61">
        <f t="shared" si="19"/>
        <v>4138.786690064262</v>
      </c>
      <c r="AQ8" s="53">
        <v>3075.2830452837993</v>
      </c>
      <c r="AR8" s="53">
        <f t="shared" si="20"/>
        <v>4158.397733832753</v>
      </c>
      <c r="AS8" s="56">
        <v>3115.8784561449997</v>
      </c>
      <c r="AT8" s="61">
        <f t="shared" si="21"/>
        <v>4213.290848399269</v>
      </c>
    </row>
    <row r="9" spans="1:46" s="9" customFormat="1" ht="22.5" customHeight="1">
      <c r="A9" s="72"/>
      <c r="B9" s="62">
        <f aca="true" t="shared" si="28" ref="B9:B40">+B8+1</f>
        <v>3</v>
      </c>
      <c r="C9" s="6">
        <v>1336.02</v>
      </c>
      <c r="D9" s="6">
        <f t="shared" si="22"/>
        <v>767.204</v>
      </c>
      <c r="E9" s="6">
        <v>75</v>
      </c>
      <c r="F9" s="6">
        <f t="shared" si="9"/>
        <v>326.7336</v>
      </c>
      <c r="G9" s="6">
        <f t="shared" si="10"/>
        <v>175.34703199999998</v>
      </c>
      <c r="H9" s="6">
        <f t="shared" si="11"/>
        <v>502.08063200000004</v>
      </c>
      <c r="I9" s="6">
        <f t="shared" si="12"/>
        <v>134.0152316</v>
      </c>
      <c r="J9" s="4">
        <f t="shared" si="13"/>
        <v>636.0958636</v>
      </c>
      <c r="K9" s="5">
        <f t="shared" si="14"/>
        <v>711.0958636</v>
      </c>
      <c r="L9" s="5">
        <f t="shared" si="1"/>
        <v>75.05812466666666</v>
      </c>
      <c r="M9" s="22">
        <f t="shared" si="2"/>
        <v>1411.0781246666666</v>
      </c>
      <c r="N9" s="22">
        <f t="shared" si="2"/>
        <v>1486.1362493333334</v>
      </c>
      <c r="O9" s="22">
        <f t="shared" si="2"/>
        <v>1561.194374</v>
      </c>
      <c r="P9" s="22">
        <f t="shared" si="15"/>
        <v>1636.2524986666667</v>
      </c>
      <c r="Q9" s="22">
        <f t="shared" si="15"/>
        <v>1711.3106233333333</v>
      </c>
      <c r="R9" s="22">
        <f t="shared" si="15"/>
        <v>1786.3687479999999</v>
      </c>
      <c r="S9" s="22">
        <f t="shared" si="15"/>
        <v>1861.4268726666664</v>
      </c>
      <c r="T9" s="22">
        <f t="shared" si="15"/>
        <v>1936.4849973333332</v>
      </c>
      <c r="U9" s="22">
        <f t="shared" si="15"/>
        <v>2011.543122</v>
      </c>
      <c r="V9" s="22">
        <f t="shared" si="15"/>
        <v>2086.6012466666666</v>
      </c>
      <c r="W9" s="22">
        <f t="shared" si="15"/>
        <v>2161.659371333333</v>
      </c>
      <c r="X9" s="31">
        <v>0.03</v>
      </c>
      <c r="Y9" s="25">
        <f t="shared" si="23"/>
        <v>15</v>
      </c>
      <c r="Z9" s="25">
        <f t="shared" si="24"/>
        <v>17.61</v>
      </c>
      <c r="AA9" s="22">
        <f t="shared" si="16"/>
        <v>2236.7174959999998</v>
      </c>
      <c r="AB9" s="40">
        <f aca="true" t="shared" si="29" ref="AB9:AB40">+AA9+Z9</f>
        <v>2254.327496</v>
      </c>
      <c r="AC9" s="22">
        <f t="shared" si="17"/>
        <v>166.96530877328001</v>
      </c>
      <c r="AD9" s="22">
        <f t="shared" si="4"/>
        <v>2421.29280477328</v>
      </c>
      <c r="AE9" s="22">
        <f t="shared" si="5"/>
        <v>2588.25811354656</v>
      </c>
      <c r="AF9" s="22">
        <f t="shared" si="6"/>
        <v>2755.2234223198398</v>
      </c>
      <c r="AG9" s="22">
        <f t="shared" si="7"/>
        <v>2922.1887310931197</v>
      </c>
      <c r="AH9" s="22">
        <f t="shared" si="8"/>
        <v>3089.1540398664</v>
      </c>
      <c r="AI9" s="6">
        <v>3071.5440398664</v>
      </c>
      <c r="AJ9" s="17" t="b">
        <f t="shared" si="18"/>
        <v>0</v>
      </c>
      <c r="AK9" s="7"/>
      <c r="AL9" s="6">
        <f t="shared" si="25"/>
        <v>2.25</v>
      </c>
      <c r="AM9" s="6">
        <f t="shared" si="26"/>
        <v>2.6414999999999997</v>
      </c>
      <c r="AN9" s="35">
        <f t="shared" si="27"/>
        <v>3091.7955398664003</v>
      </c>
      <c r="AO9" s="35">
        <v>3091.7955398664003</v>
      </c>
      <c r="AP9" s="61">
        <f t="shared" si="19"/>
        <v>4180.725929007346</v>
      </c>
      <c r="AQ9" s="53">
        <v>3106.4467627644003</v>
      </c>
      <c r="AR9" s="53">
        <f t="shared" si="20"/>
        <v>4200.537312610022</v>
      </c>
      <c r="AS9" s="56">
        <v>3147.4372627824</v>
      </c>
      <c r="AT9" s="61">
        <f t="shared" si="21"/>
        <v>4255.964666734361</v>
      </c>
    </row>
    <row r="10" spans="1:46" s="9" customFormat="1" ht="22.5" customHeight="1">
      <c r="A10" s="72"/>
      <c r="B10" s="62">
        <f t="shared" si="28"/>
        <v>4</v>
      </c>
      <c r="C10" s="6">
        <v>1350.78</v>
      </c>
      <c r="D10" s="6">
        <f t="shared" si="22"/>
        <v>770.156</v>
      </c>
      <c r="E10" s="6">
        <v>75</v>
      </c>
      <c r="F10" s="6">
        <f t="shared" si="9"/>
        <v>329.39039999999994</v>
      </c>
      <c r="G10" s="6">
        <f t="shared" si="10"/>
        <v>176.772848</v>
      </c>
      <c r="H10" s="6">
        <f t="shared" si="11"/>
        <v>506.16324799999995</v>
      </c>
      <c r="I10" s="6">
        <f t="shared" si="12"/>
        <v>135.10496239999998</v>
      </c>
      <c r="J10" s="4">
        <f t="shared" si="13"/>
        <v>641.2682103999999</v>
      </c>
      <c r="K10" s="5">
        <f t="shared" si="14"/>
        <v>716.2682103999999</v>
      </c>
      <c r="L10" s="5">
        <f t="shared" si="1"/>
        <v>75.34692866666666</v>
      </c>
      <c r="M10" s="22">
        <f t="shared" si="2"/>
        <v>1426.1269286666666</v>
      </c>
      <c r="N10" s="22">
        <f t="shared" si="2"/>
        <v>1501.4738573333334</v>
      </c>
      <c r="O10" s="22">
        <f t="shared" si="2"/>
        <v>1576.820786</v>
      </c>
      <c r="P10" s="22">
        <f t="shared" si="15"/>
        <v>1652.1677146666666</v>
      </c>
      <c r="Q10" s="22">
        <f t="shared" si="15"/>
        <v>1727.5146433333332</v>
      </c>
      <c r="R10" s="22">
        <f t="shared" si="15"/>
        <v>1802.8615719999998</v>
      </c>
      <c r="S10" s="22">
        <f t="shared" si="15"/>
        <v>1878.2085006666666</v>
      </c>
      <c r="T10" s="22">
        <f t="shared" si="15"/>
        <v>1953.5554293333332</v>
      </c>
      <c r="U10" s="22">
        <f t="shared" si="15"/>
        <v>2028.9023579999998</v>
      </c>
      <c r="V10" s="22">
        <f t="shared" si="15"/>
        <v>2104.2492866666666</v>
      </c>
      <c r="W10" s="22">
        <f t="shared" si="15"/>
        <v>2179.596215333333</v>
      </c>
      <c r="X10" s="31">
        <v>0.04</v>
      </c>
      <c r="Y10" s="25">
        <f t="shared" si="23"/>
        <v>20</v>
      </c>
      <c r="Z10" s="25">
        <f t="shared" si="24"/>
        <v>23.479999999999997</v>
      </c>
      <c r="AA10" s="22">
        <f t="shared" si="16"/>
        <v>2254.943144</v>
      </c>
      <c r="AB10" s="40">
        <f t="shared" si="29"/>
        <v>2278.423144</v>
      </c>
      <c r="AC10" s="22">
        <f t="shared" si="17"/>
        <v>168.17977580192</v>
      </c>
      <c r="AD10" s="22">
        <f t="shared" si="4"/>
        <v>2446.60291980192</v>
      </c>
      <c r="AE10" s="22">
        <f t="shared" si="5"/>
        <v>2614.78269560384</v>
      </c>
      <c r="AF10" s="22">
        <f t="shared" si="6"/>
        <v>2782.96247140576</v>
      </c>
      <c r="AG10" s="22">
        <f t="shared" si="7"/>
        <v>2951.1422472076797</v>
      </c>
      <c r="AH10" s="22">
        <f t="shared" si="8"/>
        <v>3119.3220230096</v>
      </c>
      <c r="AI10" s="6">
        <v>3095.8420230096</v>
      </c>
      <c r="AJ10" s="17" t="b">
        <f t="shared" si="18"/>
        <v>0</v>
      </c>
      <c r="AK10" s="7"/>
      <c r="AL10" s="6">
        <f t="shared" si="25"/>
        <v>3</v>
      </c>
      <c r="AM10" s="6">
        <f t="shared" si="26"/>
        <v>3.522</v>
      </c>
      <c r="AN10" s="35">
        <f t="shared" si="27"/>
        <v>3122.8440230096</v>
      </c>
      <c r="AO10" s="35">
        <v>3122.8440230096</v>
      </c>
      <c r="AP10" s="61">
        <f t="shared" si="19"/>
        <v>4222.709687913581</v>
      </c>
      <c r="AQ10" s="53">
        <v>3137.6269422932</v>
      </c>
      <c r="AR10" s="53">
        <f t="shared" si="20"/>
        <v>4242.6991513688645</v>
      </c>
      <c r="AS10" s="56">
        <v>3179.0289935162</v>
      </c>
      <c r="AT10" s="61">
        <f t="shared" si="21"/>
        <v>4298.683005032605</v>
      </c>
    </row>
    <row r="11" spans="1:46" s="9" customFormat="1" ht="22.5" customHeight="1">
      <c r="A11" s="72"/>
      <c r="B11" s="62">
        <f t="shared" si="28"/>
        <v>5</v>
      </c>
      <c r="C11" s="6">
        <v>1365.58</v>
      </c>
      <c r="D11" s="6">
        <f t="shared" si="22"/>
        <v>773.116</v>
      </c>
      <c r="E11" s="6">
        <v>75</v>
      </c>
      <c r="F11" s="6">
        <f t="shared" si="9"/>
        <v>332.0544</v>
      </c>
      <c r="G11" s="6">
        <f t="shared" si="10"/>
        <v>178.202528</v>
      </c>
      <c r="H11" s="6">
        <f t="shared" si="11"/>
        <v>510.256928</v>
      </c>
      <c r="I11" s="6">
        <f t="shared" si="12"/>
        <v>136.1976464</v>
      </c>
      <c r="J11" s="4">
        <f t="shared" si="13"/>
        <v>646.4545744</v>
      </c>
      <c r="K11" s="5">
        <f t="shared" si="14"/>
        <v>721.4545744</v>
      </c>
      <c r="L11" s="5">
        <f t="shared" si="1"/>
        <v>75.63651533333332</v>
      </c>
      <c r="M11" s="22">
        <f t="shared" si="2"/>
        <v>1441.2165153333333</v>
      </c>
      <c r="N11" s="22">
        <f t="shared" si="2"/>
        <v>1516.8530306666667</v>
      </c>
      <c r="O11" s="22">
        <f t="shared" si="2"/>
        <v>1592.4895459999998</v>
      </c>
      <c r="P11" s="22">
        <f t="shared" si="15"/>
        <v>1668.1260613333332</v>
      </c>
      <c r="Q11" s="22">
        <f t="shared" si="15"/>
        <v>1743.7625766666665</v>
      </c>
      <c r="R11" s="22">
        <f t="shared" si="15"/>
        <v>1819.3990919999999</v>
      </c>
      <c r="S11" s="22">
        <f t="shared" si="15"/>
        <v>1895.0356073333332</v>
      </c>
      <c r="T11" s="22">
        <f t="shared" si="15"/>
        <v>1970.6721226666664</v>
      </c>
      <c r="U11" s="22">
        <f t="shared" si="15"/>
        <v>2046.308638</v>
      </c>
      <c r="V11" s="22">
        <f t="shared" si="15"/>
        <v>2121.945153333333</v>
      </c>
      <c r="W11" s="22">
        <f t="shared" si="15"/>
        <v>2197.5816686666667</v>
      </c>
      <c r="X11" s="31">
        <v>0.05</v>
      </c>
      <c r="Y11" s="25">
        <f t="shared" si="23"/>
        <v>25</v>
      </c>
      <c r="Z11" s="25">
        <f t="shared" si="24"/>
        <v>29.349999999999998</v>
      </c>
      <c r="AA11" s="22">
        <f t="shared" si="16"/>
        <v>2273.218184</v>
      </c>
      <c r="AB11" s="40">
        <f t="shared" si="29"/>
        <v>2302.5681839999997</v>
      </c>
      <c r="AC11" s="22">
        <f t="shared" si="17"/>
        <v>169.39753406911998</v>
      </c>
      <c r="AD11" s="22">
        <f t="shared" si="4"/>
        <v>2471.9657180691197</v>
      </c>
      <c r="AE11" s="22">
        <f t="shared" si="5"/>
        <v>2641.3632521382397</v>
      </c>
      <c r="AF11" s="22">
        <f t="shared" si="6"/>
        <v>2810.7607862073596</v>
      </c>
      <c r="AG11" s="22">
        <f t="shared" si="7"/>
        <v>2980.1583202764796</v>
      </c>
      <c r="AH11" s="22">
        <f t="shared" si="8"/>
        <v>3149.5558543455995</v>
      </c>
      <c r="AI11" s="6">
        <v>3120.2058543456</v>
      </c>
      <c r="AJ11" s="17" t="b">
        <f t="shared" si="18"/>
        <v>0</v>
      </c>
      <c r="AK11" s="7"/>
      <c r="AL11" s="6">
        <f t="shared" si="25"/>
        <v>3.75</v>
      </c>
      <c r="AM11" s="6">
        <f t="shared" si="26"/>
        <v>4.4025</v>
      </c>
      <c r="AN11" s="35">
        <f t="shared" si="27"/>
        <v>3153.9583543455997</v>
      </c>
      <c r="AO11" s="35">
        <v>3153.9583543455997</v>
      </c>
      <c r="AP11" s="61">
        <f t="shared" si="19"/>
        <v>4264.7824867461195</v>
      </c>
      <c r="AQ11" s="53">
        <v>3168.889432063</v>
      </c>
      <c r="AR11" s="53">
        <f t="shared" si="20"/>
        <v>4284.972290035588</v>
      </c>
      <c r="AS11" s="56">
        <v>3210.6865724428003</v>
      </c>
      <c r="AT11" s="61">
        <f t="shared" si="21"/>
        <v>4341.4903832571545</v>
      </c>
    </row>
    <row r="12" spans="1:46" s="9" customFormat="1" ht="22.5" customHeight="1">
      <c r="A12" s="72"/>
      <c r="B12" s="62">
        <f t="shared" si="28"/>
        <v>6</v>
      </c>
      <c r="C12" s="6">
        <v>1380.42</v>
      </c>
      <c r="D12" s="6">
        <f t="shared" si="22"/>
        <v>776.0840000000001</v>
      </c>
      <c r="E12" s="6">
        <v>75</v>
      </c>
      <c r="F12" s="6">
        <f t="shared" si="9"/>
        <v>334.7256</v>
      </c>
      <c r="G12" s="6">
        <f t="shared" si="10"/>
        <v>179.636072</v>
      </c>
      <c r="H12" s="6">
        <f t="shared" si="11"/>
        <v>514.361672</v>
      </c>
      <c r="I12" s="6">
        <f t="shared" si="12"/>
        <v>137.2932836</v>
      </c>
      <c r="J12" s="4">
        <f t="shared" si="13"/>
        <v>651.6549556</v>
      </c>
      <c r="K12" s="5">
        <f t="shared" si="14"/>
        <v>726.6549556</v>
      </c>
      <c r="L12" s="5">
        <f t="shared" si="1"/>
        <v>75.92688466666667</v>
      </c>
      <c r="M12" s="22">
        <f t="shared" si="2"/>
        <v>1456.3468846666667</v>
      </c>
      <c r="N12" s="22">
        <f t="shared" si="2"/>
        <v>1532.2737693333333</v>
      </c>
      <c r="O12" s="22">
        <f t="shared" si="2"/>
        <v>1608.200654</v>
      </c>
      <c r="P12" s="22">
        <f t="shared" si="15"/>
        <v>1684.1275386666666</v>
      </c>
      <c r="Q12" s="22">
        <f t="shared" si="15"/>
        <v>1760.0544233333335</v>
      </c>
      <c r="R12" s="22">
        <f t="shared" si="15"/>
        <v>1835.9813080000001</v>
      </c>
      <c r="S12" s="22">
        <f t="shared" si="15"/>
        <v>1911.9081926666668</v>
      </c>
      <c r="T12" s="22">
        <f t="shared" si="15"/>
        <v>1987.8350773333334</v>
      </c>
      <c r="U12" s="22">
        <f t="shared" si="15"/>
        <v>2063.761962</v>
      </c>
      <c r="V12" s="22">
        <f t="shared" si="15"/>
        <v>2139.688846666667</v>
      </c>
      <c r="W12" s="22">
        <f t="shared" si="15"/>
        <v>2215.6157313333333</v>
      </c>
      <c r="X12" s="31">
        <v>0.06</v>
      </c>
      <c r="Y12" s="25">
        <f t="shared" si="23"/>
        <v>30</v>
      </c>
      <c r="Z12" s="25">
        <f t="shared" si="24"/>
        <v>35.22</v>
      </c>
      <c r="AA12" s="22">
        <f t="shared" si="16"/>
        <v>2291.542616</v>
      </c>
      <c r="AB12" s="40">
        <f t="shared" si="29"/>
        <v>2326.762616</v>
      </c>
      <c r="AC12" s="22">
        <f t="shared" si="17"/>
        <v>170.61858357487998</v>
      </c>
      <c r="AD12" s="22">
        <f t="shared" si="4"/>
        <v>2497.38119957488</v>
      </c>
      <c r="AE12" s="22">
        <f t="shared" si="5"/>
        <v>2667.99978314976</v>
      </c>
      <c r="AF12" s="22">
        <f t="shared" si="6"/>
        <v>2838.61836672464</v>
      </c>
      <c r="AG12" s="22">
        <f t="shared" si="7"/>
        <v>3009.23695029952</v>
      </c>
      <c r="AH12" s="22">
        <f t="shared" si="8"/>
        <v>3179.8555338744</v>
      </c>
      <c r="AI12" s="6">
        <v>3144.6355338744</v>
      </c>
      <c r="AJ12" s="17" t="b">
        <f t="shared" si="18"/>
        <v>0</v>
      </c>
      <c r="AK12" s="7"/>
      <c r="AL12" s="6">
        <f t="shared" si="25"/>
        <v>4.5</v>
      </c>
      <c r="AM12" s="6">
        <f t="shared" si="26"/>
        <v>5.2829999999999995</v>
      </c>
      <c r="AN12" s="35">
        <f t="shared" si="27"/>
        <v>3185.1385338744</v>
      </c>
      <c r="AO12" s="35">
        <v>3185.1385338744</v>
      </c>
      <c r="AP12" s="61">
        <f t="shared" si="19"/>
        <v>4306.944325504964</v>
      </c>
      <c r="AQ12" s="53">
        <v>3200.2177700255993</v>
      </c>
      <c r="AR12" s="53">
        <f t="shared" si="20"/>
        <v>4327.3344686286155</v>
      </c>
      <c r="AS12" s="56">
        <v>3242.4099995621996</v>
      </c>
      <c r="AT12" s="61">
        <f t="shared" si="21"/>
        <v>4384.386801408006</v>
      </c>
    </row>
    <row r="13" spans="1:46" s="9" customFormat="1" ht="22.5" customHeight="1">
      <c r="A13" s="72"/>
      <c r="B13" s="62">
        <f t="shared" si="28"/>
        <v>7</v>
      </c>
      <c r="C13" s="6">
        <v>1395.29</v>
      </c>
      <c r="D13" s="6">
        <f t="shared" si="22"/>
        <v>779.058</v>
      </c>
      <c r="E13" s="6">
        <v>75</v>
      </c>
      <c r="F13" s="6">
        <f t="shared" si="9"/>
        <v>337.4022</v>
      </c>
      <c r="G13" s="6">
        <f t="shared" si="10"/>
        <v>181.072514</v>
      </c>
      <c r="H13" s="6">
        <f t="shared" si="11"/>
        <v>518.474714</v>
      </c>
      <c r="I13" s="6">
        <f t="shared" si="12"/>
        <v>138.3911357</v>
      </c>
      <c r="J13" s="4">
        <f t="shared" si="13"/>
        <v>656.8658496999999</v>
      </c>
      <c r="K13" s="5">
        <f t="shared" si="14"/>
        <v>731.8658496999999</v>
      </c>
      <c r="L13" s="5">
        <f t="shared" si="1"/>
        <v>76.21784099999999</v>
      </c>
      <c r="M13" s="22">
        <f t="shared" si="2"/>
        <v>1471.5078409999999</v>
      </c>
      <c r="N13" s="22">
        <f t="shared" si="2"/>
        <v>1547.725682</v>
      </c>
      <c r="O13" s="22">
        <f t="shared" si="2"/>
        <v>1623.943523</v>
      </c>
      <c r="P13" s="22">
        <f t="shared" si="15"/>
        <v>1700.161364</v>
      </c>
      <c r="Q13" s="22">
        <f t="shared" si="15"/>
        <v>1776.379205</v>
      </c>
      <c r="R13" s="22">
        <f t="shared" si="15"/>
        <v>1852.5970459999999</v>
      </c>
      <c r="S13" s="22">
        <f t="shared" si="15"/>
        <v>1928.814887</v>
      </c>
      <c r="T13" s="22">
        <f t="shared" si="15"/>
        <v>2005.032728</v>
      </c>
      <c r="U13" s="22">
        <f t="shared" si="15"/>
        <v>2081.250569</v>
      </c>
      <c r="V13" s="22">
        <f t="shared" si="15"/>
        <v>2157.46841</v>
      </c>
      <c r="W13" s="22">
        <f t="shared" si="15"/>
        <v>2233.686251</v>
      </c>
      <c r="X13" s="31">
        <v>0.07</v>
      </c>
      <c r="Y13" s="25">
        <f t="shared" si="23"/>
        <v>35</v>
      </c>
      <c r="Z13" s="25">
        <f t="shared" si="24"/>
        <v>41.089999999999996</v>
      </c>
      <c r="AA13" s="22">
        <f t="shared" si="16"/>
        <v>2309.9040919999998</v>
      </c>
      <c r="AB13" s="40">
        <f t="shared" si="29"/>
        <v>2350.994092</v>
      </c>
      <c r="AC13" s="22">
        <f t="shared" si="17"/>
        <v>171.84210150955997</v>
      </c>
      <c r="AD13" s="22">
        <f t="shared" si="4"/>
        <v>2522.83619350956</v>
      </c>
      <c r="AE13" s="22">
        <f t="shared" si="5"/>
        <v>2694.67829501912</v>
      </c>
      <c r="AF13" s="22">
        <f t="shared" si="6"/>
        <v>2866.52039652868</v>
      </c>
      <c r="AG13" s="22">
        <f t="shared" si="7"/>
        <v>3038.3624980382397</v>
      </c>
      <c r="AH13" s="22">
        <f t="shared" si="8"/>
        <v>3210.2045995477997</v>
      </c>
      <c r="AI13" s="6">
        <v>3169.1145995478</v>
      </c>
      <c r="AJ13" s="17" t="b">
        <f t="shared" si="18"/>
        <v>0</v>
      </c>
      <c r="AK13" s="7"/>
      <c r="AL13" s="6">
        <f t="shared" si="25"/>
        <v>5.250000000000001</v>
      </c>
      <c r="AM13" s="6">
        <f t="shared" si="26"/>
        <v>6.163500000000001</v>
      </c>
      <c r="AN13" s="35">
        <f t="shared" si="27"/>
        <v>3216.3680995478</v>
      </c>
      <c r="AO13" s="35">
        <v>3216.3680995478</v>
      </c>
      <c r="AP13" s="61">
        <f t="shared" si="19"/>
        <v>4349.172944208534</v>
      </c>
      <c r="AQ13" s="53">
        <v>3231.5790320846</v>
      </c>
      <c r="AR13" s="53">
        <f t="shared" si="20"/>
        <v>4369.741167184796</v>
      </c>
      <c r="AS13" s="56">
        <v>3274.1663507780004</v>
      </c>
      <c r="AT13" s="61">
        <f t="shared" si="21"/>
        <v>4427.327739522012</v>
      </c>
    </row>
    <row r="14" spans="1:46" s="9" customFormat="1" ht="22.5" customHeight="1">
      <c r="A14" s="72"/>
      <c r="B14" s="62">
        <f t="shared" si="28"/>
        <v>8</v>
      </c>
      <c r="C14" s="6">
        <v>1410.2</v>
      </c>
      <c r="D14" s="6">
        <f t="shared" si="22"/>
        <v>782.04</v>
      </c>
      <c r="E14" s="6">
        <v>75</v>
      </c>
      <c r="F14" s="6">
        <f t="shared" si="9"/>
        <v>340.08599999999996</v>
      </c>
      <c r="G14" s="6">
        <f t="shared" si="10"/>
        <v>182.51282</v>
      </c>
      <c r="H14" s="6">
        <f t="shared" si="11"/>
        <v>522.5988199999999</v>
      </c>
      <c r="I14" s="6">
        <f t="shared" si="12"/>
        <v>139.491941</v>
      </c>
      <c r="J14" s="4">
        <f t="shared" si="13"/>
        <v>662.0907609999999</v>
      </c>
      <c r="K14" s="5">
        <f t="shared" si="14"/>
        <v>737.0907609999999</v>
      </c>
      <c r="L14" s="5">
        <f t="shared" si="1"/>
        <v>76.50957999999999</v>
      </c>
      <c r="M14" s="22">
        <f t="shared" si="2"/>
        <v>1486.70958</v>
      </c>
      <c r="N14" s="22">
        <f t="shared" si="2"/>
        <v>1563.21916</v>
      </c>
      <c r="O14" s="22">
        <f t="shared" si="2"/>
        <v>1639.72874</v>
      </c>
      <c r="P14" s="22">
        <f t="shared" si="15"/>
        <v>1716.23832</v>
      </c>
      <c r="Q14" s="22">
        <f t="shared" si="15"/>
        <v>1792.7478999999998</v>
      </c>
      <c r="R14" s="22">
        <f t="shared" si="15"/>
        <v>1869.25748</v>
      </c>
      <c r="S14" s="22">
        <f t="shared" si="15"/>
        <v>1945.76706</v>
      </c>
      <c r="T14" s="22">
        <f t="shared" si="15"/>
        <v>2022.27664</v>
      </c>
      <c r="U14" s="22">
        <f t="shared" si="15"/>
        <v>2098.78622</v>
      </c>
      <c r="V14" s="22">
        <f t="shared" si="15"/>
        <v>2175.2958</v>
      </c>
      <c r="W14" s="22">
        <f t="shared" si="15"/>
        <v>2251.80538</v>
      </c>
      <c r="X14" s="31">
        <v>0.08</v>
      </c>
      <c r="Y14" s="25">
        <f t="shared" si="23"/>
        <v>40</v>
      </c>
      <c r="Z14" s="25">
        <f t="shared" si="24"/>
        <v>46.959999999999994</v>
      </c>
      <c r="AA14" s="22">
        <f t="shared" si="16"/>
        <v>2328.3149599999997</v>
      </c>
      <c r="AB14" s="40">
        <f t="shared" si="29"/>
        <v>2375.2749599999997</v>
      </c>
      <c r="AC14" s="22">
        <f t="shared" si="17"/>
        <v>173.06891068279998</v>
      </c>
      <c r="AD14" s="22">
        <f t="shared" si="4"/>
        <v>2548.3438706827997</v>
      </c>
      <c r="AE14" s="22">
        <f t="shared" si="5"/>
        <v>2721.4127813655996</v>
      </c>
      <c r="AF14" s="22">
        <f t="shared" si="6"/>
        <v>2894.4816920484</v>
      </c>
      <c r="AG14" s="22">
        <f t="shared" si="7"/>
        <v>3067.5506027311994</v>
      </c>
      <c r="AH14" s="22">
        <f t="shared" si="8"/>
        <v>3240.619513414</v>
      </c>
      <c r="AI14" s="6">
        <v>3193.659513414</v>
      </c>
      <c r="AJ14" s="17" t="b">
        <f t="shared" si="18"/>
        <v>0</v>
      </c>
      <c r="AK14" s="7"/>
      <c r="AL14" s="6">
        <f t="shared" si="25"/>
        <v>6</v>
      </c>
      <c r="AM14" s="6">
        <f t="shared" si="26"/>
        <v>7.044</v>
      </c>
      <c r="AN14" s="35">
        <f t="shared" si="27"/>
        <v>3247.6635134139997</v>
      </c>
      <c r="AO14" s="35">
        <v>3247.6635134139997</v>
      </c>
      <c r="AP14" s="61">
        <f t="shared" si="19"/>
        <v>4391.49060283841</v>
      </c>
      <c r="AQ14" s="53">
        <v>3263.0226043845996</v>
      </c>
      <c r="AR14" s="53">
        <f t="shared" si="20"/>
        <v>4412.259165648856</v>
      </c>
      <c r="AS14" s="56">
        <v>3306.0050122348002</v>
      </c>
      <c r="AT14" s="61">
        <f t="shared" si="21"/>
        <v>4470.3799775438965</v>
      </c>
    </row>
    <row r="15" spans="1:46" s="9" customFormat="1" ht="22.5" customHeight="1">
      <c r="A15" s="72"/>
      <c r="B15" s="62">
        <f t="shared" si="28"/>
        <v>9</v>
      </c>
      <c r="C15" s="6">
        <v>1425.14</v>
      </c>
      <c r="D15" s="6">
        <f t="shared" si="22"/>
        <v>785.028</v>
      </c>
      <c r="E15" s="6">
        <v>75</v>
      </c>
      <c r="F15" s="6">
        <f t="shared" si="9"/>
        <v>342.7752</v>
      </c>
      <c r="G15" s="6">
        <f t="shared" si="10"/>
        <v>183.95602400000004</v>
      </c>
      <c r="H15" s="6">
        <f t="shared" si="11"/>
        <v>526.731224</v>
      </c>
      <c r="I15" s="6">
        <f t="shared" si="12"/>
        <v>140.5949612</v>
      </c>
      <c r="J15" s="4">
        <f t="shared" si="13"/>
        <v>667.3261852</v>
      </c>
      <c r="K15" s="5">
        <f t="shared" si="14"/>
        <v>742.3261852</v>
      </c>
      <c r="L15" s="5">
        <f t="shared" si="1"/>
        <v>76.80190599999999</v>
      </c>
      <c r="M15" s="22">
        <f t="shared" si="2"/>
        <v>1501.941906</v>
      </c>
      <c r="N15" s="22">
        <f t="shared" si="2"/>
        <v>1578.7438120000002</v>
      </c>
      <c r="O15" s="22">
        <f t="shared" si="2"/>
        <v>1655.545718</v>
      </c>
      <c r="P15" s="22">
        <f t="shared" si="15"/>
        <v>1732.347624</v>
      </c>
      <c r="Q15" s="22">
        <f t="shared" si="15"/>
        <v>1809.1495300000001</v>
      </c>
      <c r="R15" s="22">
        <f t="shared" si="15"/>
        <v>1885.951436</v>
      </c>
      <c r="S15" s="22">
        <f t="shared" si="15"/>
        <v>1962.753342</v>
      </c>
      <c r="T15" s="22">
        <f t="shared" si="15"/>
        <v>2039.5552480000001</v>
      </c>
      <c r="U15" s="22">
        <f t="shared" si="15"/>
        <v>2116.3571540000003</v>
      </c>
      <c r="V15" s="22">
        <f t="shared" si="15"/>
        <v>2193.15906</v>
      </c>
      <c r="W15" s="22">
        <f t="shared" si="15"/>
        <v>2269.960966</v>
      </c>
      <c r="X15" s="31">
        <v>0.09</v>
      </c>
      <c r="Y15" s="25">
        <f t="shared" si="23"/>
        <v>45</v>
      </c>
      <c r="Z15" s="25">
        <f t="shared" si="24"/>
        <v>52.83</v>
      </c>
      <c r="AA15" s="22">
        <f t="shared" si="16"/>
        <v>2346.7628720000002</v>
      </c>
      <c r="AB15" s="40">
        <f t="shared" si="29"/>
        <v>2399.592872</v>
      </c>
      <c r="AC15" s="22">
        <f t="shared" si="17"/>
        <v>174.29818828496</v>
      </c>
      <c r="AD15" s="22">
        <f t="shared" si="4"/>
        <v>2573.89106028496</v>
      </c>
      <c r="AE15" s="22">
        <f t="shared" si="5"/>
        <v>2748.18924856992</v>
      </c>
      <c r="AF15" s="22">
        <f t="shared" si="6"/>
        <v>2922.48743685488</v>
      </c>
      <c r="AG15" s="22">
        <f t="shared" si="7"/>
        <v>3096.7856251398402</v>
      </c>
      <c r="AH15" s="22">
        <f t="shared" si="8"/>
        <v>3271.0838134248</v>
      </c>
      <c r="AI15" s="6">
        <v>3218.2538134248002</v>
      </c>
      <c r="AJ15" s="17" t="b">
        <f t="shared" si="18"/>
        <v>0</v>
      </c>
      <c r="AK15" s="7"/>
      <c r="AL15" s="6">
        <f t="shared" si="25"/>
        <v>6.75</v>
      </c>
      <c r="AM15" s="6">
        <f t="shared" si="26"/>
        <v>7.924499999999999</v>
      </c>
      <c r="AN15" s="35">
        <f t="shared" si="27"/>
        <v>3279.0083134248002</v>
      </c>
      <c r="AO15" s="35">
        <v>3279.0083134248002</v>
      </c>
      <c r="AP15" s="61">
        <f t="shared" si="19"/>
        <v>4433.8750414130145</v>
      </c>
      <c r="AQ15" s="53">
        <v>3291.6347043942</v>
      </c>
      <c r="AR15" s="53">
        <f t="shared" si="20"/>
        <v>4450.948447281837</v>
      </c>
      <c r="AS15" s="56">
        <v>3337.8930598362003</v>
      </c>
      <c r="AT15" s="61">
        <f t="shared" si="21"/>
        <v>4513.49899551051</v>
      </c>
    </row>
    <row r="16" spans="1:46" s="9" customFormat="1" ht="22.5" customHeight="1">
      <c r="A16" s="72"/>
      <c r="B16" s="62">
        <f t="shared" si="28"/>
        <v>10</v>
      </c>
      <c r="C16" s="6">
        <v>1440.11</v>
      </c>
      <c r="D16" s="6">
        <f t="shared" si="22"/>
        <v>788.0219999999999</v>
      </c>
      <c r="E16" s="6">
        <v>75</v>
      </c>
      <c r="F16" s="6">
        <f t="shared" si="9"/>
        <v>345.4697999999999</v>
      </c>
      <c r="G16" s="6">
        <f t="shared" si="10"/>
        <v>185.40212599999998</v>
      </c>
      <c r="H16" s="6">
        <f t="shared" si="11"/>
        <v>530.8719259999999</v>
      </c>
      <c r="I16" s="6">
        <f t="shared" si="12"/>
        <v>141.7001963</v>
      </c>
      <c r="J16" s="4">
        <f t="shared" si="13"/>
        <v>672.5721222999999</v>
      </c>
      <c r="K16" s="5">
        <f t="shared" si="14"/>
        <v>747.5721222999999</v>
      </c>
      <c r="L16" s="5">
        <f t="shared" si="1"/>
        <v>77.09481899999999</v>
      </c>
      <c r="M16" s="22">
        <f t="shared" si="2"/>
        <v>1517.2048189999998</v>
      </c>
      <c r="N16" s="22">
        <f t="shared" si="2"/>
        <v>1594.299638</v>
      </c>
      <c r="O16" s="22">
        <f t="shared" si="2"/>
        <v>1671.3944569999999</v>
      </c>
      <c r="P16" s="22">
        <f t="shared" si="15"/>
        <v>1748.4892759999998</v>
      </c>
      <c r="Q16" s="22">
        <f t="shared" si="15"/>
        <v>1825.5840949999997</v>
      </c>
      <c r="R16" s="22">
        <f t="shared" si="15"/>
        <v>1902.6789139999998</v>
      </c>
      <c r="S16" s="22">
        <f t="shared" si="15"/>
        <v>1979.7737329999998</v>
      </c>
      <c r="T16" s="22">
        <f t="shared" si="15"/>
        <v>2056.868552</v>
      </c>
      <c r="U16" s="22">
        <f t="shared" si="15"/>
        <v>2133.963371</v>
      </c>
      <c r="V16" s="22">
        <f t="shared" si="15"/>
        <v>2211.0581899999997</v>
      </c>
      <c r="W16" s="22">
        <f t="shared" si="15"/>
        <v>2288.1530089999997</v>
      </c>
      <c r="X16" s="31">
        <v>0.1</v>
      </c>
      <c r="Y16" s="25">
        <f t="shared" si="23"/>
        <v>50</v>
      </c>
      <c r="Z16" s="25">
        <f t="shared" si="24"/>
        <v>58.699999999999996</v>
      </c>
      <c r="AA16" s="22">
        <f t="shared" si="16"/>
        <v>2365.2478279999996</v>
      </c>
      <c r="AB16" s="40">
        <f t="shared" si="29"/>
        <v>2423.9478279999994</v>
      </c>
      <c r="AC16" s="22">
        <f t="shared" si="17"/>
        <v>175.52993431603997</v>
      </c>
      <c r="AD16" s="22">
        <f t="shared" si="4"/>
        <v>2599.4777623160394</v>
      </c>
      <c r="AE16" s="22">
        <f t="shared" si="5"/>
        <v>2775.0076966320794</v>
      </c>
      <c r="AF16" s="22">
        <f t="shared" si="6"/>
        <v>2950.5376309481194</v>
      </c>
      <c r="AG16" s="22">
        <f t="shared" si="7"/>
        <v>3126.0675652641594</v>
      </c>
      <c r="AH16" s="22">
        <f t="shared" si="8"/>
        <v>3301.5974995801994</v>
      </c>
      <c r="AI16" s="6">
        <v>3242.8974995802</v>
      </c>
      <c r="AJ16" s="17" t="b">
        <f t="shared" si="18"/>
        <v>0</v>
      </c>
      <c r="AK16" s="7"/>
      <c r="AL16" s="6">
        <f t="shared" si="25"/>
        <v>7.5</v>
      </c>
      <c r="AM16" s="6">
        <f t="shared" si="26"/>
        <v>8.805</v>
      </c>
      <c r="AN16" s="35">
        <f t="shared" si="27"/>
        <v>3310.402499580199</v>
      </c>
      <c r="AO16" s="35">
        <v>3310.402499580199</v>
      </c>
      <c r="AP16" s="61">
        <f t="shared" si="19"/>
        <v>4476.326259932345</v>
      </c>
      <c r="AQ16" s="53">
        <v>3326.0579074183993</v>
      </c>
      <c r="AR16" s="53">
        <f t="shared" si="20"/>
        <v>4497.49550241116</v>
      </c>
      <c r="AS16" s="56">
        <v>3369.8140315339997</v>
      </c>
      <c r="AT16" s="61">
        <f t="shared" si="21"/>
        <v>4556.662533440274</v>
      </c>
    </row>
    <row r="17" spans="1:46" s="9" customFormat="1" ht="22.5" customHeight="1">
      <c r="A17" s="72"/>
      <c r="B17" s="62">
        <f t="shared" si="28"/>
        <v>11</v>
      </c>
      <c r="C17" s="6">
        <v>1455.12</v>
      </c>
      <c r="D17" s="6">
        <f t="shared" si="22"/>
        <v>791.024</v>
      </c>
      <c r="E17" s="6">
        <v>75</v>
      </c>
      <c r="F17" s="6">
        <f t="shared" si="9"/>
        <v>348.17159999999996</v>
      </c>
      <c r="G17" s="6">
        <f t="shared" si="10"/>
        <v>186.852092</v>
      </c>
      <c r="H17" s="6">
        <f t="shared" si="11"/>
        <v>535.023692</v>
      </c>
      <c r="I17" s="6">
        <f t="shared" si="12"/>
        <v>142.8083846</v>
      </c>
      <c r="J17" s="4">
        <f t="shared" si="13"/>
        <v>677.8320765999999</v>
      </c>
      <c r="K17" s="5">
        <f t="shared" si="14"/>
        <v>752.8320765999999</v>
      </c>
      <c r="L17" s="5">
        <f t="shared" si="1"/>
        <v>77.38851466666667</v>
      </c>
      <c r="M17" s="22">
        <f t="shared" si="2"/>
        <v>1532.5085146666665</v>
      </c>
      <c r="N17" s="22">
        <f t="shared" si="2"/>
        <v>1609.8970293333332</v>
      </c>
      <c r="O17" s="22">
        <f t="shared" si="2"/>
        <v>1687.2855439999998</v>
      </c>
      <c r="P17" s="22">
        <f aca="true" t="shared" si="30" ref="P17:W26">+$C17+(P$5*$L17)</f>
        <v>1764.6740586666665</v>
      </c>
      <c r="Q17" s="22">
        <f t="shared" si="30"/>
        <v>1842.0625733333331</v>
      </c>
      <c r="R17" s="22">
        <f t="shared" si="30"/>
        <v>1919.4510879999998</v>
      </c>
      <c r="S17" s="22">
        <f t="shared" si="30"/>
        <v>1996.8396026666665</v>
      </c>
      <c r="T17" s="22">
        <f t="shared" si="30"/>
        <v>2074.228117333333</v>
      </c>
      <c r="U17" s="22">
        <f t="shared" si="30"/>
        <v>2151.6166319999998</v>
      </c>
      <c r="V17" s="22">
        <f t="shared" si="30"/>
        <v>2229.0051466666664</v>
      </c>
      <c r="W17" s="22">
        <f t="shared" si="30"/>
        <v>2306.393661333333</v>
      </c>
      <c r="X17" s="31">
        <v>0.11</v>
      </c>
      <c r="Y17" s="25">
        <f t="shared" si="23"/>
        <v>55</v>
      </c>
      <c r="Z17" s="25">
        <f t="shared" si="24"/>
        <v>64.57</v>
      </c>
      <c r="AA17" s="22">
        <f t="shared" si="16"/>
        <v>2383.7821759999997</v>
      </c>
      <c r="AB17" s="40">
        <f t="shared" si="29"/>
        <v>2448.352176</v>
      </c>
      <c r="AC17" s="22">
        <f t="shared" si="17"/>
        <v>176.76497158567997</v>
      </c>
      <c r="AD17" s="22">
        <f t="shared" si="4"/>
        <v>2625.11714758568</v>
      </c>
      <c r="AE17" s="22">
        <f t="shared" si="5"/>
        <v>2801.8821191713596</v>
      </c>
      <c r="AF17" s="22">
        <f t="shared" si="6"/>
        <v>2978.6470907570397</v>
      </c>
      <c r="AG17" s="22">
        <f t="shared" si="7"/>
        <v>3155.4120623427198</v>
      </c>
      <c r="AH17" s="22">
        <f t="shared" si="8"/>
        <v>3332.1770339284</v>
      </c>
      <c r="AI17" s="6">
        <v>3267.6070339283997</v>
      </c>
      <c r="AJ17" s="17" t="b">
        <f t="shared" si="18"/>
        <v>0</v>
      </c>
      <c r="AK17" s="7"/>
      <c r="AL17" s="6">
        <f t="shared" si="25"/>
        <v>8.25</v>
      </c>
      <c r="AM17" s="6">
        <f t="shared" si="26"/>
        <v>9.6855</v>
      </c>
      <c r="AN17" s="35">
        <f t="shared" si="27"/>
        <v>3341.8625339284</v>
      </c>
      <c r="AO17" s="35">
        <v>3341.8625339284</v>
      </c>
      <c r="AP17" s="61">
        <f t="shared" si="19"/>
        <v>4518.866518377982</v>
      </c>
      <c r="AQ17" s="53">
        <v>3357.6496381522006</v>
      </c>
      <c r="AR17" s="53">
        <f t="shared" si="20"/>
        <v>4540.213840709405</v>
      </c>
      <c r="AS17" s="56">
        <v>3404.9780267272004</v>
      </c>
      <c r="AT17" s="61">
        <f t="shared" si="21"/>
        <v>4604.21128774052</v>
      </c>
    </row>
    <row r="18" spans="1:46" s="9" customFormat="1" ht="22.5" customHeight="1">
      <c r="A18" s="72"/>
      <c r="B18" s="62">
        <f t="shared" si="28"/>
        <v>12</v>
      </c>
      <c r="C18" s="6">
        <v>1472.1</v>
      </c>
      <c r="D18" s="6">
        <f t="shared" si="22"/>
        <v>794.4200000000001</v>
      </c>
      <c r="E18" s="6">
        <v>75</v>
      </c>
      <c r="F18" s="6">
        <f t="shared" si="9"/>
        <v>351.228</v>
      </c>
      <c r="G18" s="6">
        <f t="shared" si="10"/>
        <v>188.49236000000002</v>
      </c>
      <c r="H18" s="6">
        <f t="shared" si="11"/>
        <v>539.72036</v>
      </c>
      <c r="I18" s="6">
        <f t="shared" si="12"/>
        <v>144.062018</v>
      </c>
      <c r="J18" s="4">
        <f t="shared" si="13"/>
        <v>683.782378</v>
      </c>
      <c r="K18" s="5">
        <f t="shared" si="14"/>
        <v>758.782378</v>
      </c>
      <c r="L18" s="5">
        <f t="shared" si="1"/>
        <v>77.72075666666667</v>
      </c>
      <c r="M18" s="22">
        <f t="shared" si="2"/>
        <v>1549.8207566666665</v>
      </c>
      <c r="N18" s="22">
        <f t="shared" si="2"/>
        <v>1627.5415133333333</v>
      </c>
      <c r="O18" s="22">
        <f t="shared" si="2"/>
        <v>1705.26227</v>
      </c>
      <c r="P18" s="22">
        <f t="shared" si="30"/>
        <v>1782.9830266666665</v>
      </c>
      <c r="Q18" s="22">
        <f t="shared" si="30"/>
        <v>1860.7037833333334</v>
      </c>
      <c r="R18" s="22">
        <f t="shared" si="30"/>
        <v>1938.42454</v>
      </c>
      <c r="S18" s="22">
        <f t="shared" si="30"/>
        <v>2016.1452966666666</v>
      </c>
      <c r="T18" s="22">
        <f t="shared" si="30"/>
        <v>2093.866053333333</v>
      </c>
      <c r="U18" s="22">
        <f t="shared" si="30"/>
        <v>2171.58681</v>
      </c>
      <c r="V18" s="22">
        <f t="shared" si="30"/>
        <v>2249.3075666666664</v>
      </c>
      <c r="W18" s="22">
        <f t="shared" si="30"/>
        <v>2327.0283233333334</v>
      </c>
      <c r="X18" s="31">
        <v>0.12</v>
      </c>
      <c r="Y18" s="25">
        <f t="shared" si="23"/>
        <v>60</v>
      </c>
      <c r="Z18" s="25">
        <f t="shared" si="24"/>
        <v>70.44</v>
      </c>
      <c r="AA18" s="22">
        <f t="shared" si="16"/>
        <v>2404.74908</v>
      </c>
      <c r="AB18" s="40">
        <f t="shared" si="29"/>
        <v>2475.18908</v>
      </c>
      <c r="AC18" s="22">
        <f t="shared" si="17"/>
        <v>178.16210235439996</v>
      </c>
      <c r="AD18" s="22">
        <f t="shared" si="4"/>
        <v>2653.3511823544</v>
      </c>
      <c r="AE18" s="22">
        <f t="shared" si="5"/>
        <v>2831.5132847088</v>
      </c>
      <c r="AF18" s="22">
        <f t="shared" si="6"/>
        <v>3009.6753870632</v>
      </c>
      <c r="AG18" s="22">
        <f t="shared" si="7"/>
        <v>3187.8374894176</v>
      </c>
      <c r="AH18" s="22">
        <f t="shared" si="8"/>
        <v>3365.999591772</v>
      </c>
      <c r="AI18" s="6">
        <v>3295.559591772</v>
      </c>
      <c r="AJ18" s="17" t="b">
        <f t="shared" si="18"/>
        <v>0</v>
      </c>
      <c r="AK18" s="7"/>
      <c r="AL18" s="6">
        <f t="shared" si="25"/>
        <v>9</v>
      </c>
      <c r="AM18" s="6">
        <f t="shared" si="26"/>
        <v>10.565999999999999</v>
      </c>
      <c r="AN18" s="35">
        <f t="shared" si="27"/>
        <v>3376.5655917719996</v>
      </c>
      <c r="AO18" s="35">
        <v>3376.5655917719996</v>
      </c>
      <c r="AP18" s="61">
        <f t="shared" si="19"/>
        <v>4565.791993194098</v>
      </c>
      <c r="AQ18" s="53">
        <v>3392.4843923814</v>
      </c>
      <c r="AR18" s="53">
        <f t="shared" si="20"/>
        <v>4587.317395378129</v>
      </c>
      <c r="AS18" s="56">
        <v>3437.0800809551993</v>
      </c>
      <c r="AT18" s="61">
        <f t="shared" si="21"/>
        <v>4647.61968546762</v>
      </c>
    </row>
    <row r="19" spans="1:46" s="9" customFormat="1" ht="22.5" customHeight="1">
      <c r="A19" s="72"/>
      <c r="B19" s="62">
        <f t="shared" si="28"/>
        <v>13</v>
      </c>
      <c r="C19" s="6">
        <v>1487.19</v>
      </c>
      <c r="D19" s="6">
        <f t="shared" si="22"/>
        <v>797.4380000000001</v>
      </c>
      <c r="E19" s="6">
        <v>75</v>
      </c>
      <c r="F19" s="6">
        <f t="shared" si="9"/>
        <v>353.9442</v>
      </c>
      <c r="G19" s="6">
        <f t="shared" si="10"/>
        <v>189.95005400000002</v>
      </c>
      <c r="H19" s="6">
        <f t="shared" si="11"/>
        <v>543.894254</v>
      </c>
      <c r="I19" s="6">
        <f t="shared" si="12"/>
        <v>145.17611270000003</v>
      </c>
      <c r="J19" s="4">
        <f t="shared" si="13"/>
        <v>689.0703667</v>
      </c>
      <c r="K19" s="5">
        <f t="shared" si="14"/>
        <v>764.0703667</v>
      </c>
      <c r="L19" s="5">
        <f t="shared" si="1"/>
        <v>78.01601766666667</v>
      </c>
      <c r="M19" s="22">
        <f t="shared" si="2"/>
        <v>1565.2060176666666</v>
      </c>
      <c r="N19" s="22">
        <f t="shared" si="2"/>
        <v>1643.2220353333335</v>
      </c>
      <c r="O19" s="22">
        <f t="shared" si="2"/>
        <v>1721.238053</v>
      </c>
      <c r="P19" s="22">
        <f t="shared" si="30"/>
        <v>1799.2540706666668</v>
      </c>
      <c r="Q19" s="22">
        <f t="shared" si="30"/>
        <v>1877.2700883333334</v>
      </c>
      <c r="R19" s="22">
        <f t="shared" si="30"/>
        <v>1955.286106</v>
      </c>
      <c r="S19" s="22">
        <f t="shared" si="30"/>
        <v>2033.3021236666668</v>
      </c>
      <c r="T19" s="22">
        <f t="shared" si="30"/>
        <v>2111.318141333333</v>
      </c>
      <c r="U19" s="22">
        <f t="shared" si="30"/>
        <v>2189.334159</v>
      </c>
      <c r="V19" s="22">
        <f t="shared" si="30"/>
        <v>2267.350176666667</v>
      </c>
      <c r="W19" s="22">
        <f t="shared" si="30"/>
        <v>2345.3661943333336</v>
      </c>
      <c r="X19" s="31">
        <v>0.13</v>
      </c>
      <c r="Y19" s="25">
        <f t="shared" si="23"/>
        <v>65</v>
      </c>
      <c r="Z19" s="25">
        <f t="shared" si="24"/>
        <v>76.31</v>
      </c>
      <c r="AA19" s="22">
        <f t="shared" si="16"/>
        <v>2423.382212</v>
      </c>
      <c r="AB19" s="40">
        <f t="shared" si="29"/>
        <v>2499.692212</v>
      </c>
      <c r="AC19" s="22">
        <f t="shared" si="17"/>
        <v>179.40372210115999</v>
      </c>
      <c r="AD19" s="22">
        <f t="shared" si="4"/>
        <v>2679.09593410116</v>
      </c>
      <c r="AE19" s="22">
        <f t="shared" si="5"/>
        <v>2858.49965620232</v>
      </c>
      <c r="AF19" s="22">
        <f t="shared" si="6"/>
        <v>3037.90337830348</v>
      </c>
      <c r="AG19" s="22">
        <f t="shared" si="7"/>
        <v>3217.3071004046396</v>
      </c>
      <c r="AH19" s="22">
        <f t="shared" si="8"/>
        <v>3396.7108225058</v>
      </c>
      <c r="AI19" s="6">
        <v>3320.4008225058</v>
      </c>
      <c r="AJ19" s="17" t="b">
        <f t="shared" si="18"/>
        <v>0</v>
      </c>
      <c r="AK19" s="7"/>
      <c r="AL19" s="6">
        <f t="shared" si="25"/>
        <v>9.75</v>
      </c>
      <c r="AM19" s="6">
        <f t="shared" si="26"/>
        <v>11.446499999999999</v>
      </c>
      <c r="AN19" s="35">
        <f t="shared" si="27"/>
        <v>3408.1573225058</v>
      </c>
      <c r="AO19" s="35">
        <v>3408.1573225058</v>
      </c>
      <c r="AP19" s="61">
        <f t="shared" si="19"/>
        <v>4608.510331492343</v>
      </c>
      <c r="AQ19" s="53">
        <v>3424.224281549</v>
      </c>
      <c r="AR19" s="53">
        <f t="shared" si="20"/>
        <v>4630.236073510558</v>
      </c>
      <c r="AS19" s="56">
        <v>3472.4416207268005</v>
      </c>
      <c r="AT19" s="61">
        <f t="shared" si="21"/>
        <v>4695.43555954678</v>
      </c>
    </row>
    <row r="20" spans="1:46" s="9" customFormat="1" ht="22.5" customHeight="1">
      <c r="A20" s="72"/>
      <c r="B20" s="62">
        <f t="shared" si="28"/>
        <v>14</v>
      </c>
      <c r="C20" s="6">
        <v>1504.29</v>
      </c>
      <c r="D20" s="6">
        <f t="shared" si="22"/>
        <v>800.858</v>
      </c>
      <c r="E20" s="6">
        <v>75</v>
      </c>
      <c r="F20" s="6">
        <f t="shared" si="9"/>
        <v>357.0222</v>
      </c>
      <c r="G20" s="6">
        <f t="shared" si="10"/>
        <v>191.60191400000002</v>
      </c>
      <c r="H20" s="6">
        <f t="shared" si="11"/>
        <v>548.624114</v>
      </c>
      <c r="I20" s="6">
        <f t="shared" si="12"/>
        <v>146.4386057</v>
      </c>
      <c r="J20" s="4">
        <f t="shared" si="13"/>
        <v>695.0627197</v>
      </c>
      <c r="K20" s="5">
        <f t="shared" si="14"/>
        <v>770.0627197</v>
      </c>
      <c r="L20" s="5">
        <f t="shared" si="1"/>
        <v>78.35060766666666</v>
      </c>
      <c r="M20" s="22">
        <f t="shared" si="2"/>
        <v>1582.6406076666667</v>
      </c>
      <c r="N20" s="22">
        <f t="shared" si="2"/>
        <v>1660.9912153333332</v>
      </c>
      <c r="O20" s="22">
        <f t="shared" si="2"/>
        <v>1739.341823</v>
      </c>
      <c r="P20" s="22">
        <f t="shared" si="30"/>
        <v>1817.6924306666665</v>
      </c>
      <c r="Q20" s="22">
        <f t="shared" si="30"/>
        <v>1896.0430383333332</v>
      </c>
      <c r="R20" s="22">
        <f t="shared" si="30"/>
        <v>1974.393646</v>
      </c>
      <c r="S20" s="22">
        <f t="shared" si="30"/>
        <v>2052.7442536666667</v>
      </c>
      <c r="T20" s="22">
        <f t="shared" si="30"/>
        <v>2131.094861333333</v>
      </c>
      <c r="U20" s="22">
        <f t="shared" si="30"/>
        <v>2209.445469</v>
      </c>
      <c r="V20" s="22">
        <f t="shared" si="30"/>
        <v>2287.7960766666665</v>
      </c>
      <c r="W20" s="22">
        <f t="shared" si="30"/>
        <v>2366.1466843333333</v>
      </c>
      <c r="X20" s="31">
        <v>0.14</v>
      </c>
      <c r="Y20" s="25">
        <f t="shared" si="23"/>
        <v>70</v>
      </c>
      <c r="Z20" s="25">
        <f t="shared" si="24"/>
        <v>82.17999999999999</v>
      </c>
      <c r="AA20" s="22">
        <f t="shared" si="16"/>
        <v>2444.497292</v>
      </c>
      <c r="AB20" s="40">
        <f t="shared" si="29"/>
        <v>2526.677292</v>
      </c>
      <c r="AC20" s="22">
        <f t="shared" si="17"/>
        <v>180.81072658556</v>
      </c>
      <c r="AD20" s="22">
        <f t="shared" si="4"/>
        <v>2707.48801858556</v>
      </c>
      <c r="AE20" s="22">
        <f t="shared" si="5"/>
        <v>2888.2987451711197</v>
      </c>
      <c r="AF20" s="22">
        <f t="shared" si="6"/>
        <v>3069.10947175668</v>
      </c>
      <c r="AG20" s="22">
        <f t="shared" si="7"/>
        <v>3249.92019834224</v>
      </c>
      <c r="AH20" s="22">
        <f t="shared" si="8"/>
        <v>3430.7309249277996</v>
      </c>
      <c r="AI20" s="6">
        <v>3348.5509249278</v>
      </c>
      <c r="AJ20" s="17" t="b">
        <f t="shared" si="18"/>
        <v>0</v>
      </c>
      <c r="AK20" s="7"/>
      <c r="AL20" s="6">
        <f t="shared" si="25"/>
        <v>10.500000000000002</v>
      </c>
      <c r="AM20" s="6">
        <f t="shared" si="26"/>
        <v>12.327000000000002</v>
      </c>
      <c r="AN20" s="35">
        <f t="shared" si="27"/>
        <v>3443.0579249278</v>
      </c>
      <c r="AO20" s="35">
        <v>3443.0579249278</v>
      </c>
      <c r="AP20" s="61">
        <f t="shared" si="19"/>
        <v>4655.7029260873705</v>
      </c>
      <c r="AQ20" s="53">
        <v>3459.2730424047995</v>
      </c>
      <c r="AR20" s="53">
        <f t="shared" si="20"/>
        <v>4677.6290079397695</v>
      </c>
      <c r="AS20" s="56">
        <v>3504.6424472440003</v>
      </c>
      <c r="AT20" s="61">
        <f t="shared" si="21"/>
        <v>4738.977517163337</v>
      </c>
    </row>
    <row r="21" spans="1:46" s="9" customFormat="1" ht="22.5" customHeight="1">
      <c r="A21" s="72"/>
      <c r="B21" s="62">
        <f t="shared" si="28"/>
        <v>15</v>
      </c>
      <c r="C21" s="6">
        <v>1519.47</v>
      </c>
      <c r="D21" s="6">
        <f t="shared" si="22"/>
        <v>803.894</v>
      </c>
      <c r="E21" s="6">
        <v>75</v>
      </c>
      <c r="F21" s="6">
        <f t="shared" si="9"/>
        <v>359.7546</v>
      </c>
      <c r="G21" s="6">
        <f t="shared" si="10"/>
        <v>193.06830200000002</v>
      </c>
      <c r="H21" s="6">
        <f t="shared" si="11"/>
        <v>552.822902</v>
      </c>
      <c r="I21" s="6">
        <f t="shared" si="12"/>
        <v>147.55934510000003</v>
      </c>
      <c r="J21" s="4">
        <f t="shared" si="13"/>
        <v>700.3822471000001</v>
      </c>
      <c r="K21" s="5">
        <f t="shared" si="14"/>
        <v>775.3822471000001</v>
      </c>
      <c r="L21" s="5">
        <f t="shared" si="1"/>
        <v>78.64762966666666</v>
      </c>
      <c r="M21" s="22">
        <f t="shared" si="2"/>
        <v>1598.1176296666667</v>
      </c>
      <c r="N21" s="22">
        <f t="shared" si="2"/>
        <v>1676.7652593333332</v>
      </c>
      <c r="O21" s="22">
        <f t="shared" si="2"/>
        <v>1755.412889</v>
      </c>
      <c r="P21" s="22">
        <f t="shared" si="30"/>
        <v>1834.0605186666667</v>
      </c>
      <c r="Q21" s="22">
        <f t="shared" si="30"/>
        <v>1912.7081483333334</v>
      </c>
      <c r="R21" s="22">
        <f t="shared" si="30"/>
        <v>1991.355778</v>
      </c>
      <c r="S21" s="22">
        <f t="shared" si="30"/>
        <v>2070.0034076666666</v>
      </c>
      <c r="T21" s="22">
        <f t="shared" si="30"/>
        <v>2148.651037333333</v>
      </c>
      <c r="U21" s="22">
        <f t="shared" si="30"/>
        <v>2227.298667</v>
      </c>
      <c r="V21" s="22">
        <f t="shared" si="30"/>
        <v>2305.9462966666665</v>
      </c>
      <c r="W21" s="22">
        <f t="shared" si="30"/>
        <v>2384.593926333333</v>
      </c>
      <c r="X21" s="31">
        <v>0.15</v>
      </c>
      <c r="Y21" s="25">
        <f t="shared" si="23"/>
        <v>75</v>
      </c>
      <c r="Z21" s="25">
        <f t="shared" si="24"/>
        <v>88.05</v>
      </c>
      <c r="AA21" s="22">
        <f t="shared" si="16"/>
        <v>2463.241556</v>
      </c>
      <c r="AB21" s="40">
        <f t="shared" si="29"/>
        <v>2551.291556</v>
      </c>
      <c r="AC21" s="22">
        <f t="shared" si="17"/>
        <v>182.05975161908</v>
      </c>
      <c r="AD21" s="22">
        <f t="shared" si="4"/>
        <v>2733.35130761908</v>
      </c>
      <c r="AE21" s="22">
        <f t="shared" si="5"/>
        <v>2915.4110592381603</v>
      </c>
      <c r="AF21" s="22">
        <f t="shared" si="6"/>
        <v>3097.4708108572404</v>
      </c>
      <c r="AG21" s="22">
        <f t="shared" si="7"/>
        <v>3279.53056247632</v>
      </c>
      <c r="AH21" s="22">
        <f t="shared" si="8"/>
        <v>3461.5903140954</v>
      </c>
      <c r="AI21" s="6">
        <v>3373.5403140954004</v>
      </c>
      <c r="AJ21" s="17" t="b">
        <f t="shared" si="18"/>
        <v>0</v>
      </c>
      <c r="AK21" s="7"/>
      <c r="AL21" s="6">
        <f t="shared" si="25"/>
        <v>11.25</v>
      </c>
      <c r="AM21" s="6">
        <f t="shared" si="26"/>
        <v>13.2075</v>
      </c>
      <c r="AN21" s="35">
        <f t="shared" si="27"/>
        <v>3474.7978140954</v>
      </c>
      <c r="AO21" s="35">
        <v>3474.7978140954</v>
      </c>
      <c r="AP21" s="61">
        <f t="shared" si="19"/>
        <v>4698.6216042198</v>
      </c>
      <c r="AQ21" s="53">
        <v>3491.1610900062</v>
      </c>
      <c r="AR21" s="53">
        <f t="shared" si="20"/>
        <v>4720.748025906383</v>
      </c>
      <c r="AS21" s="56">
        <v>3540.201531594</v>
      </c>
      <c r="AT21" s="61">
        <f t="shared" si="21"/>
        <v>4787.0605110214065</v>
      </c>
    </row>
    <row r="22" spans="1:46" s="9" customFormat="1" ht="22.5" customHeight="1">
      <c r="A22" s="72"/>
      <c r="B22" s="62">
        <f t="shared" si="28"/>
        <v>16</v>
      </c>
      <c r="C22" s="6">
        <v>1536.69</v>
      </c>
      <c r="D22" s="6">
        <f t="shared" si="22"/>
        <v>807.338</v>
      </c>
      <c r="E22" s="6">
        <v>75</v>
      </c>
      <c r="F22" s="6">
        <f t="shared" si="9"/>
        <v>362.85420000000005</v>
      </c>
      <c r="G22" s="6">
        <f t="shared" si="10"/>
        <v>194.73175400000002</v>
      </c>
      <c r="H22" s="6">
        <f t="shared" si="11"/>
        <v>557.5859540000001</v>
      </c>
      <c r="I22" s="6">
        <f t="shared" si="12"/>
        <v>148.83069770000003</v>
      </c>
      <c r="J22" s="4">
        <f t="shared" si="13"/>
        <v>706.4166517000001</v>
      </c>
      <c r="K22" s="5">
        <f t="shared" si="14"/>
        <v>781.4166517000001</v>
      </c>
      <c r="L22" s="5">
        <f t="shared" si="1"/>
        <v>78.98456766666666</v>
      </c>
      <c r="M22" s="22">
        <f t="shared" si="2"/>
        <v>1615.6745676666667</v>
      </c>
      <c r="N22" s="22">
        <f t="shared" si="2"/>
        <v>1694.6591353333333</v>
      </c>
      <c r="O22" s="22">
        <f t="shared" si="2"/>
        <v>1773.643703</v>
      </c>
      <c r="P22" s="22">
        <f t="shared" si="30"/>
        <v>1852.6282706666666</v>
      </c>
      <c r="Q22" s="22">
        <f t="shared" si="30"/>
        <v>1931.6128383333335</v>
      </c>
      <c r="R22" s="22">
        <f t="shared" si="30"/>
        <v>2010.597406</v>
      </c>
      <c r="S22" s="22">
        <f t="shared" si="30"/>
        <v>2089.5819736666667</v>
      </c>
      <c r="T22" s="22">
        <f t="shared" si="30"/>
        <v>2168.5665413333336</v>
      </c>
      <c r="U22" s="22">
        <f t="shared" si="30"/>
        <v>2247.551109</v>
      </c>
      <c r="V22" s="22">
        <f t="shared" si="30"/>
        <v>2326.5356766666664</v>
      </c>
      <c r="W22" s="22">
        <f t="shared" si="30"/>
        <v>2405.5202443333333</v>
      </c>
      <c r="X22" s="31">
        <v>0.16</v>
      </c>
      <c r="Y22" s="25">
        <f t="shared" si="23"/>
        <v>80</v>
      </c>
      <c r="Z22" s="25">
        <f t="shared" si="24"/>
        <v>93.91999999999999</v>
      </c>
      <c r="AA22" s="22">
        <f t="shared" si="16"/>
        <v>2484.504812</v>
      </c>
      <c r="AB22" s="40">
        <f t="shared" si="29"/>
        <v>2578.424812</v>
      </c>
      <c r="AC22" s="22">
        <f t="shared" si="17"/>
        <v>183.47662981916002</v>
      </c>
      <c r="AD22" s="22">
        <f t="shared" si="4"/>
        <v>2761.90144181916</v>
      </c>
      <c r="AE22" s="22">
        <f t="shared" si="5"/>
        <v>2945.3780716383203</v>
      </c>
      <c r="AF22" s="22">
        <f t="shared" si="6"/>
        <v>3128.85470145748</v>
      </c>
      <c r="AG22" s="22">
        <f t="shared" si="7"/>
        <v>3312.3313312766404</v>
      </c>
      <c r="AH22" s="22">
        <f t="shared" si="8"/>
        <v>3495.8079610958002</v>
      </c>
      <c r="AI22" s="6">
        <v>3401.8879610958</v>
      </c>
      <c r="AJ22" s="17" t="b">
        <f t="shared" si="18"/>
        <v>0</v>
      </c>
      <c r="AK22" s="7"/>
      <c r="AL22" s="6">
        <f t="shared" si="25"/>
        <v>12</v>
      </c>
      <c r="AM22" s="6">
        <f t="shared" si="26"/>
        <v>14.088</v>
      </c>
      <c r="AN22" s="35">
        <f t="shared" si="27"/>
        <v>3509.8959610958004</v>
      </c>
      <c r="AO22" s="35">
        <v>3509.8959610958004</v>
      </c>
      <c r="AP22" s="61">
        <f t="shared" si="19"/>
        <v>4746.081318593741</v>
      </c>
      <c r="AQ22" s="53">
        <v>3526.3909333922</v>
      </c>
      <c r="AR22" s="53">
        <f t="shared" si="20"/>
        <v>4768.385820132933</v>
      </c>
      <c r="AS22" s="56">
        <v>3575.8758502814</v>
      </c>
      <c r="AT22" s="61">
        <f t="shared" si="21"/>
        <v>4835.299324750509</v>
      </c>
    </row>
    <row r="23" spans="1:46" s="9" customFormat="1" ht="22.5" customHeight="1">
      <c r="A23" s="72"/>
      <c r="B23" s="62">
        <f t="shared" si="28"/>
        <v>17</v>
      </c>
      <c r="C23" s="6">
        <v>1553.98</v>
      </c>
      <c r="D23" s="6">
        <f t="shared" si="22"/>
        <v>810.796</v>
      </c>
      <c r="E23" s="6">
        <v>75</v>
      </c>
      <c r="F23" s="6">
        <f t="shared" si="9"/>
        <v>365.96639999999996</v>
      </c>
      <c r="G23" s="6">
        <f t="shared" si="10"/>
        <v>196.401968</v>
      </c>
      <c r="H23" s="6">
        <f t="shared" si="11"/>
        <v>562.3683679999999</v>
      </c>
      <c r="I23" s="6">
        <f t="shared" si="12"/>
        <v>150.10721840000002</v>
      </c>
      <c r="J23" s="4">
        <f t="shared" si="13"/>
        <v>712.4755863999999</v>
      </c>
      <c r="K23" s="5">
        <f t="shared" si="14"/>
        <v>787.4755863999999</v>
      </c>
      <c r="L23" s="5">
        <f t="shared" si="1"/>
        <v>79.32287533333333</v>
      </c>
      <c r="M23" s="22">
        <f t="shared" si="2"/>
        <v>1633.3028753333333</v>
      </c>
      <c r="N23" s="22">
        <f t="shared" si="2"/>
        <v>1712.6257506666666</v>
      </c>
      <c r="O23" s="22">
        <f t="shared" si="2"/>
        <v>1791.9486259999999</v>
      </c>
      <c r="P23" s="22">
        <f t="shared" si="30"/>
        <v>1871.2715013333334</v>
      </c>
      <c r="Q23" s="22">
        <f t="shared" si="30"/>
        <v>1950.5943766666667</v>
      </c>
      <c r="R23" s="22">
        <f t="shared" si="30"/>
        <v>2029.917252</v>
      </c>
      <c r="S23" s="22">
        <f t="shared" si="30"/>
        <v>2109.2401273333335</v>
      </c>
      <c r="T23" s="22">
        <f t="shared" si="30"/>
        <v>2188.5630026666668</v>
      </c>
      <c r="U23" s="22">
        <f t="shared" si="30"/>
        <v>2267.885878</v>
      </c>
      <c r="V23" s="22">
        <f t="shared" si="30"/>
        <v>2347.2087533333333</v>
      </c>
      <c r="W23" s="22">
        <f t="shared" si="30"/>
        <v>2426.5316286666666</v>
      </c>
      <c r="X23" s="31">
        <v>0.17</v>
      </c>
      <c r="Y23" s="25">
        <f t="shared" si="23"/>
        <v>85</v>
      </c>
      <c r="Z23" s="25">
        <f t="shared" si="24"/>
        <v>99.78999999999999</v>
      </c>
      <c r="AA23" s="22">
        <f t="shared" si="16"/>
        <v>2505.854504</v>
      </c>
      <c r="AB23" s="40">
        <f t="shared" si="29"/>
        <v>2605.644504</v>
      </c>
      <c r="AC23" s="22">
        <f t="shared" si="17"/>
        <v>184.89926768671998</v>
      </c>
      <c r="AD23" s="22">
        <f t="shared" si="4"/>
        <v>2790.54377168672</v>
      </c>
      <c r="AE23" s="22">
        <f t="shared" si="5"/>
        <v>2975.4430393734397</v>
      </c>
      <c r="AF23" s="22">
        <f t="shared" si="6"/>
        <v>3160.34230706016</v>
      </c>
      <c r="AG23" s="22">
        <f t="shared" si="7"/>
        <v>3345.24157474688</v>
      </c>
      <c r="AH23" s="22">
        <f t="shared" si="8"/>
        <v>3530.1408424335996</v>
      </c>
      <c r="AI23" s="6">
        <v>3430.3508424335996</v>
      </c>
      <c r="AJ23" s="17" t="b">
        <f t="shared" si="18"/>
        <v>0</v>
      </c>
      <c r="AK23" s="7"/>
      <c r="AL23" s="6">
        <f t="shared" si="25"/>
        <v>12.750000000000002</v>
      </c>
      <c r="AM23" s="6">
        <f t="shared" si="26"/>
        <v>14.9685</v>
      </c>
      <c r="AN23" s="35">
        <f t="shared" si="27"/>
        <v>3545.1093424335995</v>
      </c>
      <c r="AO23" s="35">
        <v>3545.1093424335995</v>
      </c>
      <c r="AP23" s="61">
        <f t="shared" si="19"/>
        <v>4793.696852838713</v>
      </c>
      <c r="AQ23" s="53">
        <v>3561.7524731638</v>
      </c>
      <c r="AR23" s="53">
        <f t="shared" si="20"/>
        <v>4816.20169421209</v>
      </c>
      <c r="AS23" s="56">
        <v>3611.6654033062</v>
      </c>
      <c r="AT23" s="61">
        <f t="shared" si="21"/>
        <v>4883.693958350644</v>
      </c>
    </row>
    <row r="24" spans="1:46" s="9" customFormat="1" ht="22.5" customHeight="1">
      <c r="A24" s="72"/>
      <c r="B24" s="62">
        <f t="shared" si="28"/>
        <v>18</v>
      </c>
      <c r="C24" s="6">
        <v>1571.34</v>
      </c>
      <c r="D24" s="6">
        <f t="shared" si="22"/>
        <v>814.268</v>
      </c>
      <c r="E24" s="6">
        <v>75</v>
      </c>
      <c r="F24" s="6">
        <f t="shared" si="9"/>
        <v>369.0912</v>
      </c>
      <c r="G24" s="6">
        <f t="shared" si="10"/>
        <v>198.078944</v>
      </c>
      <c r="H24" s="6">
        <f t="shared" si="11"/>
        <v>567.170144</v>
      </c>
      <c r="I24" s="6">
        <f t="shared" si="12"/>
        <v>151.3889072</v>
      </c>
      <c r="J24" s="4">
        <f t="shared" si="13"/>
        <v>718.5590512000001</v>
      </c>
      <c r="K24" s="5">
        <f t="shared" si="14"/>
        <v>793.5590512000001</v>
      </c>
      <c r="L24" s="5">
        <f t="shared" si="1"/>
        <v>79.66255266666666</v>
      </c>
      <c r="M24" s="22">
        <f t="shared" si="2"/>
        <v>1651.0025526666666</v>
      </c>
      <c r="N24" s="22">
        <f t="shared" si="2"/>
        <v>1730.6651053333333</v>
      </c>
      <c r="O24" s="22">
        <f t="shared" si="2"/>
        <v>1810.327658</v>
      </c>
      <c r="P24" s="22">
        <f t="shared" si="30"/>
        <v>1889.9902106666666</v>
      </c>
      <c r="Q24" s="22">
        <f t="shared" si="30"/>
        <v>1969.6527633333333</v>
      </c>
      <c r="R24" s="22">
        <f t="shared" si="30"/>
        <v>2049.3153159999997</v>
      </c>
      <c r="S24" s="22">
        <f t="shared" si="30"/>
        <v>2128.9778686666664</v>
      </c>
      <c r="T24" s="22">
        <f t="shared" si="30"/>
        <v>2208.640421333333</v>
      </c>
      <c r="U24" s="22">
        <f t="shared" si="30"/>
        <v>2288.3029739999997</v>
      </c>
      <c r="V24" s="22">
        <f t="shared" si="30"/>
        <v>2367.9655266666664</v>
      </c>
      <c r="W24" s="22">
        <f t="shared" si="30"/>
        <v>2447.628079333333</v>
      </c>
      <c r="X24" s="31">
        <v>0.18</v>
      </c>
      <c r="Y24" s="25">
        <f t="shared" si="23"/>
        <v>90</v>
      </c>
      <c r="Z24" s="25">
        <f t="shared" si="24"/>
        <v>105.66</v>
      </c>
      <c r="AA24" s="22">
        <f t="shared" si="16"/>
        <v>2527.2906319999997</v>
      </c>
      <c r="AB24" s="40">
        <f t="shared" si="29"/>
        <v>2632.9506319999996</v>
      </c>
      <c r="AC24" s="22">
        <f t="shared" si="17"/>
        <v>186.32766522176004</v>
      </c>
      <c r="AD24" s="22">
        <f t="shared" si="4"/>
        <v>2819.2782972217597</v>
      </c>
      <c r="AE24" s="22">
        <f t="shared" si="5"/>
        <v>3005.6059624435197</v>
      </c>
      <c r="AF24" s="22">
        <f t="shared" si="6"/>
        <v>3191.93362766528</v>
      </c>
      <c r="AG24" s="22">
        <f t="shared" si="7"/>
        <v>3378.26129288704</v>
      </c>
      <c r="AH24" s="22">
        <f t="shared" si="8"/>
        <v>3564.5889581088</v>
      </c>
      <c r="AI24" s="6">
        <v>3458.9289581088</v>
      </c>
      <c r="AJ24" s="17" t="b">
        <f t="shared" si="18"/>
        <v>0</v>
      </c>
      <c r="AK24" s="7"/>
      <c r="AL24" s="6">
        <f t="shared" si="25"/>
        <v>13.5</v>
      </c>
      <c r="AM24" s="6">
        <f t="shared" si="26"/>
        <v>15.848999999999998</v>
      </c>
      <c r="AN24" s="35">
        <f t="shared" si="27"/>
        <v>3580.4379581088</v>
      </c>
      <c r="AO24" s="35">
        <v>3580.4379581088</v>
      </c>
      <c r="AP24" s="61">
        <f t="shared" si="19"/>
        <v>4841.46820695472</v>
      </c>
      <c r="AQ24" s="53">
        <v>3597.2127852246</v>
      </c>
      <c r="AR24" s="53">
        <f t="shared" si="20"/>
        <v>4864.151128180703</v>
      </c>
      <c r="AS24" s="56">
        <v>3647.5372665719997</v>
      </c>
      <c r="AT24" s="61">
        <f t="shared" si="21"/>
        <v>4932.199891858658</v>
      </c>
    </row>
    <row r="25" spans="1:46" s="9" customFormat="1" ht="22.5" customHeight="1">
      <c r="A25" s="72"/>
      <c r="B25" s="62">
        <f t="shared" si="28"/>
        <v>19</v>
      </c>
      <c r="C25" s="6">
        <v>1588.77</v>
      </c>
      <c r="D25" s="6">
        <f t="shared" si="22"/>
        <v>817.754</v>
      </c>
      <c r="E25" s="6">
        <v>75</v>
      </c>
      <c r="F25" s="6">
        <f t="shared" si="9"/>
        <v>372.2286</v>
      </c>
      <c r="G25" s="6">
        <f t="shared" si="10"/>
        <v>199.762682</v>
      </c>
      <c r="H25" s="6">
        <f t="shared" si="11"/>
        <v>571.991282</v>
      </c>
      <c r="I25" s="6">
        <f t="shared" si="12"/>
        <v>152.6757641</v>
      </c>
      <c r="J25" s="4">
        <f t="shared" si="13"/>
        <v>724.6670461</v>
      </c>
      <c r="K25" s="5">
        <f t="shared" si="14"/>
        <v>799.6670461</v>
      </c>
      <c r="L25" s="5">
        <f t="shared" si="1"/>
        <v>80.00359966666666</v>
      </c>
      <c r="M25" s="22">
        <f t="shared" si="2"/>
        <v>1668.7735996666665</v>
      </c>
      <c r="N25" s="22">
        <f t="shared" si="2"/>
        <v>1748.7771993333333</v>
      </c>
      <c r="O25" s="22">
        <f t="shared" si="2"/>
        <v>1828.780799</v>
      </c>
      <c r="P25" s="22">
        <f t="shared" si="30"/>
        <v>1908.7843986666667</v>
      </c>
      <c r="Q25" s="22">
        <f t="shared" si="30"/>
        <v>1988.7879983333332</v>
      </c>
      <c r="R25" s="22">
        <f t="shared" si="30"/>
        <v>2068.791598</v>
      </c>
      <c r="S25" s="22">
        <f t="shared" si="30"/>
        <v>2148.7951976666664</v>
      </c>
      <c r="T25" s="22">
        <f t="shared" si="30"/>
        <v>2228.7987973333334</v>
      </c>
      <c r="U25" s="22">
        <f t="shared" si="30"/>
        <v>2308.802397</v>
      </c>
      <c r="V25" s="22">
        <f t="shared" si="30"/>
        <v>2388.8059966666665</v>
      </c>
      <c r="W25" s="22">
        <f t="shared" si="30"/>
        <v>2468.8095963333335</v>
      </c>
      <c r="X25" s="31">
        <v>0.19</v>
      </c>
      <c r="Y25" s="25">
        <f t="shared" si="23"/>
        <v>95</v>
      </c>
      <c r="Z25" s="25">
        <f t="shared" si="24"/>
        <v>111.52999999999999</v>
      </c>
      <c r="AA25" s="22">
        <f t="shared" si="16"/>
        <v>2548.813196</v>
      </c>
      <c r="AB25" s="40">
        <f t="shared" si="29"/>
        <v>2660.3431960000003</v>
      </c>
      <c r="AC25" s="22">
        <f t="shared" si="17"/>
        <v>187.76182242427998</v>
      </c>
      <c r="AD25" s="22">
        <f t="shared" si="4"/>
        <v>2848.1050184242804</v>
      </c>
      <c r="AE25" s="22">
        <f t="shared" si="5"/>
        <v>3035.86684084856</v>
      </c>
      <c r="AF25" s="22">
        <f t="shared" si="6"/>
        <v>3223.62866327284</v>
      </c>
      <c r="AG25" s="22">
        <f t="shared" si="7"/>
        <v>3411.3904856971203</v>
      </c>
      <c r="AH25" s="22">
        <f t="shared" si="8"/>
        <v>3599.1523081214</v>
      </c>
      <c r="AI25" s="6">
        <v>3487.6223081214</v>
      </c>
      <c r="AJ25" s="17" t="b">
        <f t="shared" si="18"/>
        <v>0</v>
      </c>
      <c r="AK25" s="7"/>
      <c r="AL25" s="6">
        <f t="shared" si="25"/>
        <v>14.25</v>
      </c>
      <c r="AM25" s="6">
        <f t="shared" si="26"/>
        <v>16.729499999999998</v>
      </c>
      <c r="AN25" s="35">
        <f t="shared" si="27"/>
        <v>3615.8818081214</v>
      </c>
      <c r="AO25" s="35">
        <v>3615.8818081214</v>
      </c>
      <c r="AP25" s="61">
        <f t="shared" si="19"/>
        <v>4889.395380941757</v>
      </c>
      <c r="AQ25" s="53">
        <v>3632.8047936709995</v>
      </c>
      <c r="AR25" s="53">
        <f t="shared" si="20"/>
        <v>4912.278642001926</v>
      </c>
      <c r="AS25" s="56">
        <v>3683.5408262234</v>
      </c>
      <c r="AT25" s="61">
        <f t="shared" si="21"/>
        <v>4980.883905219282</v>
      </c>
    </row>
    <row r="26" spans="1:46" s="9" customFormat="1" ht="22.5" customHeight="1">
      <c r="A26" s="72"/>
      <c r="B26" s="62">
        <f t="shared" si="28"/>
        <v>20</v>
      </c>
      <c r="C26" s="6">
        <v>1606.27</v>
      </c>
      <c r="D26" s="6">
        <f t="shared" si="22"/>
        <v>821.254</v>
      </c>
      <c r="E26" s="6">
        <v>75</v>
      </c>
      <c r="F26" s="6">
        <f t="shared" si="9"/>
        <v>375.37859999999995</v>
      </c>
      <c r="G26" s="6">
        <f t="shared" si="10"/>
        <v>201.453182</v>
      </c>
      <c r="H26" s="6">
        <f t="shared" si="11"/>
        <v>576.831782</v>
      </c>
      <c r="I26" s="6">
        <f t="shared" si="12"/>
        <v>153.9677891</v>
      </c>
      <c r="J26" s="4">
        <f t="shared" si="13"/>
        <v>730.7995711</v>
      </c>
      <c r="K26" s="5">
        <f t="shared" si="14"/>
        <v>805.7995711</v>
      </c>
      <c r="L26" s="5">
        <f t="shared" si="1"/>
        <v>80.34601633333334</v>
      </c>
      <c r="M26" s="22">
        <f aca="true" t="shared" si="31" ref="M26:O41">+$C26+(M$5*$L26)</f>
        <v>1686.6160163333334</v>
      </c>
      <c r="N26" s="22">
        <f t="shared" si="31"/>
        <v>1766.9620326666666</v>
      </c>
      <c r="O26" s="22">
        <f t="shared" si="31"/>
        <v>1847.308049</v>
      </c>
      <c r="P26" s="22">
        <f t="shared" si="30"/>
        <v>1927.6540653333334</v>
      </c>
      <c r="Q26" s="22">
        <f t="shared" si="30"/>
        <v>2008.0000816666666</v>
      </c>
      <c r="R26" s="22">
        <f t="shared" si="30"/>
        <v>2088.346098</v>
      </c>
      <c r="S26" s="22">
        <f t="shared" si="30"/>
        <v>2168.6921143333334</v>
      </c>
      <c r="T26" s="22">
        <f t="shared" si="30"/>
        <v>2249.038130666667</v>
      </c>
      <c r="U26" s="22">
        <f t="shared" si="30"/>
        <v>2329.3841469999998</v>
      </c>
      <c r="V26" s="22">
        <f t="shared" si="30"/>
        <v>2409.7301633333336</v>
      </c>
      <c r="W26" s="22">
        <f t="shared" si="30"/>
        <v>2490.0761796666666</v>
      </c>
      <c r="X26" s="31">
        <v>0.2</v>
      </c>
      <c r="Y26" s="25">
        <f t="shared" si="23"/>
        <v>100</v>
      </c>
      <c r="Z26" s="25">
        <f t="shared" si="24"/>
        <v>117.39999999999999</v>
      </c>
      <c r="AA26" s="22">
        <f t="shared" si="16"/>
        <v>2570.422196</v>
      </c>
      <c r="AB26" s="40">
        <f t="shared" si="29"/>
        <v>2687.822196</v>
      </c>
      <c r="AC26" s="22">
        <f t="shared" si="17"/>
        <v>189.20173929427997</v>
      </c>
      <c r="AD26" s="22">
        <f t="shared" si="4"/>
        <v>2877.02393529428</v>
      </c>
      <c r="AE26" s="22">
        <f t="shared" si="5"/>
        <v>3066.22567458856</v>
      </c>
      <c r="AF26" s="22">
        <f t="shared" si="6"/>
        <v>3255.42741388284</v>
      </c>
      <c r="AG26" s="22">
        <f t="shared" si="7"/>
        <v>3444.62915317712</v>
      </c>
      <c r="AH26" s="22">
        <f t="shared" si="8"/>
        <v>3633.8308924714</v>
      </c>
      <c r="AI26" s="6">
        <v>3516.4308924714</v>
      </c>
      <c r="AJ26" s="17" t="b">
        <f t="shared" si="18"/>
        <v>0</v>
      </c>
      <c r="AK26" s="7"/>
      <c r="AL26" s="6">
        <f t="shared" si="25"/>
        <v>15</v>
      </c>
      <c r="AM26" s="6">
        <f t="shared" si="26"/>
        <v>17.61</v>
      </c>
      <c r="AN26" s="35">
        <f t="shared" si="27"/>
        <v>3651.4408924714003</v>
      </c>
      <c r="AO26" s="35">
        <v>3651.4408924714003</v>
      </c>
      <c r="AP26" s="61">
        <f t="shared" si="19"/>
        <v>4937.478374799827</v>
      </c>
      <c r="AQ26" s="53">
        <v>3668.4955744066006</v>
      </c>
      <c r="AR26" s="53">
        <f t="shared" si="20"/>
        <v>4960.539715712605</v>
      </c>
      <c r="AS26" s="56">
        <v>3719.6760822604</v>
      </c>
      <c r="AT26" s="61">
        <f t="shared" si="21"/>
        <v>5029.745998432512</v>
      </c>
    </row>
    <row r="27" spans="1:46" s="9" customFormat="1" ht="22.5" customHeight="1">
      <c r="A27" s="72"/>
      <c r="B27" s="62">
        <f t="shared" si="28"/>
        <v>21</v>
      </c>
      <c r="C27" s="6">
        <v>1623.82</v>
      </c>
      <c r="D27" s="6">
        <f t="shared" si="22"/>
        <v>824.764</v>
      </c>
      <c r="E27" s="6">
        <v>75</v>
      </c>
      <c r="F27" s="6">
        <f t="shared" si="9"/>
        <v>378.53759999999994</v>
      </c>
      <c r="G27" s="6">
        <f t="shared" si="10"/>
        <v>203.148512</v>
      </c>
      <c r="H27" s="6">
        <f t="shared" si="11"/>
        <v>581.686112</v>
      </c>
      <c r="I27" s="6">
        <f t="shared" si="12"/>
        <v>155.26350560000003</v>
      </c>
      <c r="J27" s="4">
        <f t="shared" si="13"/>
        <v>736.9496176</v>
      </c>
      <c r="K27" s="5">
        <f t="shared" si="14"/>
        <v>811.9496176</v>
      </c>
      <c r="L27" s="5">
        <f t="shared" si="1"/>
        <v>80.68941133333333</v>
      </c>
      <c r="M27" s="22">
        <f t="shared" si="31"/>
        <v>1704.5094113333332</v>
      </c>
      <c r="N27" s="22">
        <f t="shared" si="31"/>
        <v>1785.1988226666665</v>
      </c>
      <c r="O27" s="22">
        <f t="shared" si="31"/>
        <v>1865.888234</v>
      </c>
      <c r="P27" s="22">
        <f aca="true" t="shared" si="32" ref="P27:W41">+$C27+(P$5*$L27)</f>
        <v>1946.5776453333333</v>
      </c>
      <c r="Q27" s="22">
        <f t="shared" si="32"/>
        <v>2027.2670566666666</v>
      </c>
      <c r="R27" s="22">
        <f t="shared" si="32"/>
        <v>2107.956468</v>
      </c>
      <c r="S27" s="22">
        <f t="shared" si="32"/>
        <v>2188.645879333333</v>
      </c>
      <c r="T27" s="22">
        <f t="shared" si="32"/>
        <v>2269.3352906666664</v>
      </c>
      <c r="U27" s="22">
        <f t="shared" si="32"/>
        <v>2350.0247019999997</v>
      </c>
      <c r="V27" s="22">
        <f t="shared" si="32"/>
        <v>2430.7141133333334</v>
      </c>
      <c r="W27" s="22">
        <f t="shared" si="32"/>
        <v>2511.4035246666663</v>
      </c>
      <c r="X27" s="31">
        <v>0.21</v>
      </c>
      <c r="Y27" s="25">
        <f t="shared" si="23"/>
        <v>105</v>
      </c>
      <c r="Z27" s="25">
        <f t="shared" si="24"/>
        <v>123.27</v>
      </c>
      <c r="AA27" s="22">
        <f t="shared" si="16"/>
        <v>2592.092936</v>
      </c>
      <c r="AB27" s="40">
        <f t="shared" si="29"/>
        <v>2715.362936</v>
      </c>
      <c r="AC27" s="22">
        <f t="shared" si="17"/>
        <v>190.64577021248</v>
      </c>
      <c r="AD27" s="22">
        <f t="shared" si="4"/>
        <v>2906.00870621248</v>
      </c>
      <c r="AE27" s="22">
        <f t="shared" si="5"/>
        <v>3096.65447642496</v>
      </c>
      <c r="AF27" s="22">
        <f t="shared" si="6"/>
        <v>3287.30024663744</v>
      </c>
      <c r="AG27" s="22">
        <f t="shared" si="7"/>
        <v>3477.94601684992</v>
      </c>
      <c r="AH27" s="22">
        <f t="shared" si="8"/>
        <v>3668.5917870624</v>
      </c>
      <c r="AI27" s="6">
        <v>3545.3217870624003</v>
      </c>
      <c r="AJ27" s="17" t="b">
        <f t="shared" si="18"/>
        <v>0</v>
      </c>
      <c r="AK27" s="7"/>
      <c r="AL27" s="6">
        <f t="shared" si="25"/>
        <v>15.75</v>
      </c>
      <c r="AM27" s="6">
        <f t="shared" si="26"/>
        <v>18.490499999999997</v>
      </c>
      <c r="AN27" s="35">
        <f t="shared" si="27"/>
        <v>3687.0822870623997</v>
      </c>
      <c r="AO27" s="35">
        <v>3687.0822870623997</v>
      </c>
      <c r="AP27" s="61">
        <f t="shared" si="19"/>
        <v>4985.672668565777</v>
      </c>
      <c r="AQ27" s="53">
        <v>3704.3180515277995</v>
      </c>
      <c r="AR27" s="53">
        <f t="shared" si="20"/>
        <v>5008.97886927589</v>
      </c>
      <c r="AS27" s="56">
        <v>3759.3342166122</v>
      </c>
      <c r="AT27" s="61">
        <f t="shared" si="21"/>
        <v>5083.371727703017</v>
      </c>
    </row>
    <row r="28" spans="1:46" s="9" customFormat="1" ht="22.5" customHeight="1">
      <c r="A28" s="72"/>
      <c r="B28" s="62">
        <f t="shared" si="28"/>
        <v>22</v>
      </c>
      <c r="C28" s="6">
        <v>1643.58</v>
      </c>
      <c r="D28" s="6">
        <f t="shared" si="22"/>
        <v>828.716</v>
      </c>
      <c r="E28" s="6">
        <v>75</v>
      </c>
      <c r="F28" s="6">
        <f t="shared" si="9"/>
        <v>382.09439999999995</v>
      </c>
      <c r="G28" s="6">
        <f t="shared" si="10"/>
        <v>205.057328</v>
      </c>
      <c r="H28" s="6">
        <f t="shared" si="11"/>
        <v>587.1517279999999</v>
      </c>
      <c r="I28" s="6">
        <f t="shared" si="12"/>
        <v>156.7223864</v>
      </c>
      <c r="J28" s="4">
        <f t="shared" si="13"/>
        <v>743.8741143999999</v>
      </c>
      <c r="K28" s="5">
        <f t="shared" si="14"/>
        <v>818.8741143999999</v>
      </c>
      <c r="L28" s="5">
        <f t="shared" si="1"/>
        <v>81.07604866666667</v>
      </c>
      <c r="M28" s="22">
        <f t="shared" si="31"/>
        <v>1724.6560486666665</v>
      </c>
      <c r="N28" s="22">
        <f t="shared" si="31"/>
        <v>1805.7320973333333</v>
      </c>
      <c r="O28" s="22">
        <f t="shared" si="31"/>
        <v>1886.8081459999999</v>
      </c>
      <c r="P28" s="22">
        <f t="shared" si="32"/>
        <v>1967.8841946666666</v>
      </c>
      <c r="Q28" s="22">
        <f t="shared" si="32"/>
        <v>2048.9602433333334</v>
      </c>
      <c r="R28" s="22">
        <f t="shared" si="32"/>
        <v>2130.036292</v>
      </c>
      <c r="S28" s="22">
        <f t="shared" si="32"/>
        <v>2211.1123406666666</v>
      </c>
      <c r="T28" s="22">
        <f t="shared" si="32"/>
        <v>2292.1883893333334</v>
      </c>
      <c r="U28" s="22">
        <f t="shared" si="32"/>
        <v>2373.264438</v>
      </c>
      <c r="V28" s="22">
        <f t="shared" si="32"/>
        <v>2454.3404866666665</v>
      </c>
      <c r="W28" s="22">
        <f t="shared" si="32"/>
        <v>2535.4165353333333</v>
      </c>
      <c r="X28" s="31">
        <v>0.22</v>
      </c>
      <c r="Y28" s="25">
        <f t="shared" si="23"/>
        <v>110</v>
      </c>
      <c r="Z28" s="25">
        <f t="shared" si="24"/>
        <v>129.14</v>
      </c>
      <c r="AA28" s="22">
        <f t="shared" si="16"/>
        <v>2616.4925839999996</v>
      </c>
      <c r="AB28" s="40">
        <f t="shared" si="29"/>
        <v>2745.6325839999995</v>
      </c>
      <c r="AC28" s="22">
        <f t="shared" si="17"/>
        <v>192.27164206111996</v>
      </c>
      <c r="AD28" s="22">
        <f t="shared" si="4"/>
        <v>2937.9042260611195</v>
      </c>
      <c r="AE28" s="22">
        <f t="shared" si="5"/>
        <v>3130.1758681222395</v>
      </c>
      <c r="AF28" s="22">
        <f t="shared" si="6"/>
        <v>3322.4475101833596</v>
      </c>
      <c r="AG28" s="22">
        <f t="shared" si="7"/>
        <v>3514.719152244479</v>
      </c>
      <c r="AH28" s="22">
        <f t="shared" si="8"/>
        <v>3706.9907943055996</v>
      </c>
      <c r="AI28" s="6">
        <v>3577.8507943055997</v>
      </c>
      <c r="AJ28" s="17" t="b">
        <f t="shared" si="18"/>
        <v>0</v>
      </c>
      <c r="AK28" s="7"/>
      <c r="AL28" s="6">
        <f t="shared" si="25"/>
        <v>16.5</v>
      </c>
      <c r="AM28" s="6">
        <f t="shared" si="26"/>
        <v>19.371</v>
      </c>
      <c r="AN28" s="35">
        <f t="shared" si="27"/>
        <v>3726.3617943055997</v>
      </c>
      <c r="AO28" s="35">
        <v>3726.3617943055997</v>
      </c>
      <c r="AP28" s="61">
        <f t="shared" si="19"/>
        <v>5038.7864182600315</v>
      </c>
      <c r="AQ28" s="53">
        <v>3743.6963310601996</v>
      </c>
      <c r="AR28" s="53">
        <f t="shared" si="20"/>
        <v>5062.2261788596015</v>
      </c>
      <c r="AS28" s="56">
        <v>3799.2063575905995</v>
      </c>
      <c r="AT28" s="61">
        <f t="shared" si="21"/>
        <v>5137.286836734009</v>
      </c>
    </row>
    <row r="29" spans="1:46" s="9" customFormat="1" ht="22.5" customHeight="1">
      <c r="A29" s="72"/>
      <c r="B29" s="62">
        <f t="shared" si="28"/>
        <v>23</v>
      </c>
      <c r="C29" s="6">
        <v>1663.42</v>
      </c>
      <c r="D29" s="6">
        <f t="shared" si="22"/>
        <v>832.684</v>
      </c>
      <c r="E29" s="6">
        <v>75</v>
      </c>
      <c r="F29" s="6">
        <f t="shared" si="9"/>
        <v>385.66560000000004</v>
      </c>
      <c r="G29" s="6">
        <f t="shared" si="10"/>
        <v>206.97387200000003</v>
      </c>
      <c r="H29" s="6">
        <f t="shared" si="11"/>
        <v>592.6394720000001</v>
      </c>
      <c r="I29" s="6">
        <f t="shared" si="12"/>
        <v>158.18717360000002</v>
      </c>
      <c r="J29" s="4">
        <f t="shared" si="13"/>
        <v>750.8266456000001</v>
      </c>
      <c r="K29" s="5">
        <f t="shared" si="14"/>
        <v>825.8266456000001</v>
      </c>
      <c r="L29" s="5">
        <f t="shared" si="1"/>
        <v>81.46425133333332</v>
      </c>
      <c r="M29" s="22">
        <f t="shared" si="31"/>
        <v>1744.8842513333334</v>
      </c>
      <c r="N29" s="22">
        <f t="shared" si="31"/>
        <v>1826.3485026666667</v>
      </c>
      <c r="O29" s="22">
        <f t="shared" si="31"/>
        <v>1907.812754</v>
      </c>
      <c r="P29" s="22">
        <f t="shared" si="32"/>
        <v>1989.2770053333334</v>
      </c>
      <c r="Q29" s="22">
        <f t="shared" si="32"/>
        <v>2070.7412566666667</v>
      </c>
      <c r="R29" s="22">
        <f t="shared" si="32"/>
        <v>2152.205508</v>
      </c>
      <c r="S29" s="22">
        <f t="shared" si="32"/>
        <v>2233.6697593333333</v>
      </c>
      <c r="T29" s="22">
        <f t="shared" si="32"/>
        <v>2315.1340106666667</v>
      </c>
      <c r="U29" s="22">
        <f t="shared" si="32"/>
        <v>2396.598262</v>
      </c>
      <c r="V29" s="22">
        <f t="shared" si="32"/>
        <v>2478.0625133333333</v>
      </c>
      <c r="W29" s="22">
        <f t="shared" si="32"/>
        <v>2559.5267646666666</v>
      </c>
      <c r="X29" s="31">
        <v>0.23</v>
      </c>
      <c r="Y29" s="25">
        <f t="shared" si="23"/>
        <v>115</v>
      </c>
      <c r="Z29" s="25">
        <f t="shared" si="24"/>
        <v>135.01</v>
      </c>
      <c r="AA29" s="22">
        <f t="shared" si="16"/>
        <v>2640.991016</v>
      </c>
      <c r="AB29" s="40">
        <f t="shared" si="29"/>
        <v>2776.001016</v>
      </c>
      <c r="AC29" s="22">
        <f t="shared" si="17"/>
        <v>193.90409638688</v>
      </c>
      <c r="AD29" s="22">
        <f t="shared" si="4"/>
        <v>2969.9051123868803</v>
      </c>
      <c r="AE29" s="22">
        <f t="shared" si="5"/>
        <v>3163.80920877376</v>
      </c>
      <c r="AF29" s="22">
        <f t="shared" si="6"/>
        <v>3357.71330516064</v>
      </c>
      <c r="AG29" s="22">
        <f t="shared" si="7"/>
        <v>3551.6174015475203</v>
      </c>
      <c r="AH29" s="22">
        <f t="shared" si="8"/>
        <v>3745.5214979344</v>
      </c>
      <c r="AI29" s="6">
        <v>3610.5114979344</v>
      </c>
      <c r="AJ29" s="17" t="b">
        <f t="shared" si="18"/>
        <v>0</v>
      </c>
      <c r="AK29" s="7"/>
      <c r="AL29" s="6">
        <f t="shared" si="25"/>
        <v>17.25</v>
      </c>
      <c r="AM29" s="6">
        <f t="shared" si="26"/>
        <v>20.2515</v>
      </c>
      <c r="AN29" s="35">
        <f t="shared" si="27"/>
        <v>3765.7729979344</v>
      </c>
      <c r="AO29" s="35">
        <v>3765.7729979344</v>
      </c>
      <c r="AP29" s="61">
        <f t="shared" si="19"/>
        <v>5092.078247806896</v>
      </c>
      <c r="AQ29" s="53">
        <v>3786.7621093894</v>
      </c>
      <c r="AR29" s="53">
        <f t="shared" si="20"/>
        <v>5120.459724316346</v>
      </c>
      <c r="AS29" s="56">
        <v>3842.700149173</v>
      </c>
      <c r="AT29" s="61">
        <f t="shared" si="21"/>
        <v>5196.099141711731</v>
      </c>
    </row>
    <row r="30" spans="1:46" s="9" customFormat="1" ht="22.5" customHeight="1">
      <c r="A30" s="72"/>
      <c r="B30" s="62">
        <f t="shared" si="28"/>
        <v>24</v>
      </c>
      <c r="C30" s="6">
        <v>1683.36</v>
      </c>
      <c r="D30" s="6">
        <f t="shared" si="22"/>
        <v>836.672</v>
      </c>
      <c r="E30" s="6">
        <v>75</v>
      </c>
      <c r="F30" s="6">
        <f t="shared" si="9"/>
        <v>389.2548</v>
      </c>
      <c r="G30" s="6">
        <f t="shared" si="10"/>
        <v>208.900076</v>
      </c>
      <c r="H30" s="6">
        <f t="shared" si="11"/>
        <v>598.1548760000001</v>
      </c>
      <c r="I30" s="6">
        <f t="shared" si="12"/>
        <v>159.6593438</v>
      </c>
      <c r="J30" s="4">
        <f t="shared" si="13"/>
        <v>757.8142198</v>
      </c>
      <c r="K30" s="5">
        <f t="shared" si="14"/>
        <v>832.8142198</v>
      </c>
      <c r="L30" s="5">
        <f t="shared" si="1"/>
        <v>81.85441066666667</v>
      </c>
      <c r="M30" s="22">
        <f t="shared" si="31"/>
        <v>1765.2144106666665</v>
      </c>
      <c r="N30" s="22">
        <f t="shared" si="31"/>
        <v>1847.0688213333333</v>
      </c>
      <c r="O30" s="22">
        <f t="shared" si="31"/>
        <v>1928.9232319999999</v>
      </c>
      <c r="P30" s="22">
        <f t="shared" si="32"/>
        <v>2010.7776426666665</v>
      </c>
      <c r="Q30" s="22">
        <f t="shared" si="32"/>
        <v>2092.6320533333333</v>
      </c>
      <c r="R30" s="22">
        <f t="shared" si="32"/>
        <v>2174.486464</v>
      </c>
      <c r="S30" s="22">
        <f t="shared" si="32"/>
        <v>2256.3408746666664</v>
      </c>
      <c r="T30" s="22">
        <f t="shared" si="32"/>
        <v>2338.1952853333332</v>
      </c>
      <c r="U30" s="22">
        <f t="shared" si="32"/>
        <v>2420.049696</v>
      </c>
      <c r="V30" s="22">
        <f t="shared" si="32"/>
        <v>2501.904106666667</v>
      </c>
      <c r="W30" s="22">
        <f t="shared" si="32"/>
        <v>2583.758517333333</v>
      </c>
      <c r="X30" s="31">
        <v>0.24</v>
      </c>
      <c r="Y30" s="25">
        <f t="shared" si="23"/>
        <v>120</v>
      </c>
      <c r="Z30" s="25">
        <f t="shared" si="24"/>
        <v>140.88</v>
      </c>
      <c r="AA30" s="22">
        <f t="shared" si="16"/>
        <v>2665.612928</v>
      </c>
      <c r="AB30" s="40">
        <f t="shared" si="29"/>
        <v>2806.492928</v>
      </c>
      <c r="AC30" s="22">
        <f t="shared" si="17"/>
        <v>195.54477880904</v>
      </c>
      <c r="AD30" s="22">
        <f t="shared" si="4"/>
        <v>3002.03770680904</v>
      </c>
      <c r="AE30" s="22">
        <f t="shared" si="5"/>
        <v>3197.58248561808</v>
      </c>
      <c r="AF30" s="22">
        <f t="shared" si="6"/>
        <v>3393.1272644271203</v>
      </c>
      <c r="AG30" s="22">
        <f t="shared" si="7"/>
        <v>3588.67204323616</v>
      </c>
      <c r="AH30" s="22">
        <f t="shared" si="8"/>
        <v>3784.2168220452004</v>
      </c>
      <c r="AI30" s="6">
        <v>3643.3368220452003</v>
      </c>
      <c r="AJ30" s="17" t="b">
        <f t="shared" si="18"/>
        <v>0</v>
      </c>
      <c r="AK30" s="7"/>
      <c r="AL30" s="6">
        <f t="shared" si="25"/>
        <v>18</v>
      </c>
      <c r="AM30" s="6">
        <f t="shared" si="26"/>
        <v>21.131999999999998</v>
      </c>
      <c r="AN30" s="35">
        <f t="shared" si="27"/>
        <v>3805.3488220452004</v>
      </c>
      <c r="AO30" s="35">
        <v>3805.3488220452004</v>
      </c>
      <c r="AP30" s="61">
        <f t="shared" si="19"/>
        <v>5145.592677169519</v>
      </c>
      <c r="AQ30" s="53">
        <v>3826.5190160304</v>
      </c>
      <c r="AR30" s="53">
        <f t="shared" si="20"/>
        <v>5174.219013476307</v>
      </c>
      <c r="AS30" s="56">
        <v>3882.9179931636004</v>
      </c>
      <c r="AT30" s="61">
        <f t="shared" si="21"/>
        <v>5250.48171035582</v>
      </c>
    </row>
    <row r="31" spans="1:46" s="9" customFormat="1" ht="22.5" customHeight="1">
      <c r="A31" s="72"/>
      <c r="B31" s="62">
        <f t="shared" si="28"/>
        <v>25</v>
      </c>
      <c r="C31" s="65">
        <v>1703.43</v>
      </c>
      <c r="D31" s="6">
        <f t="shared" si="22"/>
        <v>840.686</v>
      </c>
      <c r="E31" s="6">
        <v>75</v>
      </c>
      <c r="F31" s="6">
        <f t="shared" si="9"/>
        <v>392.8674</v>
      </c>
      <c r="G31" s="6">
        <f t="shared" si="10"/>
        <v>210.83883800000004</v>
      </c>
      <c r="H31" s="6">
        <f t="shared" si="11"/>
        <v>603.706238</v>
      </c>
      <c r="I31" s="6">
        <f t="shared" si="12"/>
        <v>161.1411119</v>
      </c>
      <c r="J31" s="4">
        <f t="shared" si="13"/>
        <v>764.8473498999999</v>
      </c>
      <c r="K31" s="5">
        <f t="shared" si="14"/>
        <v>839.8473498999999</v>
      </c>
      <c r="L31" s="5">
        <f t="shared" si="1"/>
        <v>82.24711366666666</v>
      </c>
      <c r="M31" s="22">
        <f t="shared" si="31"/>
        <v>1785.6771136666666</v>
      </c>
      <c r="N31" s="22">
        <f t="shared" si="31"/>
        <v>1867.9242273333334</v>
      </c>
      <c r="O31" s="22">
        <f t="shared" si="31"/>
        <v>1950.171341</v>
      </c>
      <c r="P31" s="22">
        <f t="shared" si="32"/>
        <v>2032.4184546666668</v>
      </c>
      <c r="Q31" s="22">
        <f t="shared" si="32"/>
        <v>2114.6655683333333</v>
      </c>
      <c r="R31" s="22">
        <f t="shared" si="32"/>
        <v>2196.912682</v>
      </c>
      <c r="S31" s="22">
        <f t="shared" si="32"/>
        <v>2279.1597956666665</v>
      </c>
      <c r="T31" s="22">
        <f t="shared" si="32"/>
        <v>2361.4069093333333</v>
      </c>
      <c r="U31" s="22">
        <f t="shared" si="32"/>
        <v>2443.654023</v>
      </c>
      <c r="V31" s="22">
        <f t="shared" si="32"/>
        <v>2525.901136666667</v>
      </c>
      <c r="W31" s="22">
        <f t="shared" si="32"/>
        <v>2608.1482503333336</v>
      </c>
      <c r="X31" s="31">
        <v>0.25</v>
      </c>
      <c r="Y31" s="25">
        <f t="shared" si="23"/>
        <v>125</v>
      </c>
      <c r="Z31" s="25">
        <f t="shared" si="24"/>
        <v>146.75</v>
      </c>
      <c r="AA31" s="22">
        <f t="shared" si="16"/>
        <v>2690.395364</v>
      </c>
      <c r="AB31" s="40">
        <f t="shared" si="29"/>
        <v>2837.145364</v>
      </c>
      <c r="AC31" s="22">
        <f t="shared" si="17"/>
        <v>197.19615775651997</v>
      </c>
      <c r="AD31" s="22">
        <f t="shared" si="4"/>
        <v>3034.34152175652</v>
      </c>
      <c r="AE31" s="22">
        <f t="shared" si="5"/>
        <v>3231.53767951304</v>
      </c>
      <c r="AF31" s="22">
        <f t="shared" si="6"/>
        <v>3428.73383726956</v>
      </c>
      <c r="AG31" s="22">
        <f t="shared" si="7"/>
        <v>3625.9299950260797</v>
      </c>
      <c r="AH31" s="22">
        <f t="shared" si="8"/>
        <v>3823.1261527826</v>
      </c>
      <c r="AI31" s="6">
        <v>3676.3761527826</v>
      </c>
      <c r="AJ31" s="17" t="b">
        <f t="shared" si="18"/>
        <v>0</v>
      </c>
      <c r="AK31" s="48"/>
      <c r="AL31" s="6">
        <f t="shared" si="25"/>
        <v>18.75</v>
      </c>
      <c r="AM31" s="6">
        <f t="shared" si="26"/>
        <v>22.0125</v>
      </c>
      <c r="AN31" s="35">
        <f t="shared" si="27"/>
        <v>3845.1386527826</v>
      </c>
      <c r="AO31" s="35">
        <v>3845.1386527826</v>
      </c>
      <c r="AP31" s="61">
        <f t="shared" si="19"/>
        <v>5199.396486292631</v>
      </c>
      <c r="AQ31" s="53">
        <v>3866.4405431533996</v>
      </c>
      <c r="AR31" s="53">
        <f t="shared" si="20"/>
        <v>5228.200902452027</v>
      </c>
      <c r="AS31" s="56">
        <v>3926.8562600473997</v>
      </c>
      <c r="AT31" s="61">
        <f t="shared" si="21"/>
        <v>5309.895034836094</v>
      </c>
    </row>
    <row r="32" spans="1:46" s="9" customFormat="1" ht="22.5" customHeight="1">
      <c r="A32" s="72"/>
      <c r="B32" s="62">
        <f t="shared" si="28"/>
        <v>26</v>
      </c>
      <c r="C32" s="6">
        <v>1725.75</v>
      </c>
      <c r="D32" s="6">
        <f t="shared" si="22"/>
        <v>845.1500000000001</v>
      </c>
      <c r="E32" s="6">
        <v>75</v>
      </c>
      <c r="F32" s="6">
        <f t="shared" si="9"/>
        <v>396.885</v>
      </c>
      <c r="G32" s="6">
        <f t="shared" si="10"/>
        <v>212.99495000000002</v>
      </c>
      <c r="H32" s="6">
        <f t="shared" si="11"/>
        <v>609.87995</v>
      </c>
      <c r="I32" s="6">
        <f t="shared" si="12"/>
        <v>162.78899750000002</v>
      </c>
      <c r="J32" s="4">
        <f t="shared" si="13"/>
        <v>772.6689475000001</v>
      </c>
      <c r="K32" s="5">
        <f t="shared" si="14"/>
        <v>847.6689475000001</v>
      </c>
      <c r="L32" s="5">
        <f t="shared" si="1"/>
        <v>82.68384166666668</v>
      </c>
      <c r="M32" s="22">
        <f t="shared" si="31"/>
        <v>1808.4338416666667</v>
      </c>
      <c r="N32" s="22">
        <f t="shared" si="31"/>
        <v>1891.1176833333334</v>
      </c>
      <c r="O32" s="22">
        <f t="shared" si="31"/>
        <v>1973.801525</v>
      </c>
      <c r="P32" s="22">
        <f t="shared" si="32"/>
        <v>2056.485366666667</v>
      </c>
      <c r="Q32" s="22">
        <f t="shared" si="32"/>
        <v>2139.1692083333332</v>
      </c>
      <c r="R32" s="22">
        <f t="shared" si="32"/>
        <v>2221.85305</v>
      </c>
      <c r="S32" s="22">
        <f t="shared" si="32"/>
        <v>2304.5368916666666</v>
      </c>
      <c r="T32" s="22">
        <f t="shared" si="32"/>
        <v>2387.2207333333336</v>
      </c>
      <c r="U32" s="22">
        <f t="shared" si="32"/>
        <v>2469.904575</v>
      </c>
      <c r="V32" s="22">
        <f t="shared" si="32"/>
        <v>2552.588416666667</v>
      </c>
      <c r="W32" s="22">
        <f t="shared" si="32"/>
        <v>2635.2722583333334</v>
      </c>
      <c r="X32" s="31">
        <v>0.26</v>
      </c>
      <c r="Y32" s="25">
        <f t="shared" si="23"/>
        <v>130</v>
      </c>
      <c r="Z32" s="25">
        <f t="shared" si="24"/>
        <v>152.62</v>
      </c>
      <c r="AA32" s="22">
        <f t="shared" si="16"/>
        <v>2717.9561000000003</v>
      </c>
      <c r="AB32" s="40">
        <f t="shared" si="29"/>
        <v>2870.5761</v>
      </c>
      <c r="AC32" s="22">
        <f t="shared" si="17"/>
        <v>199.032668873</v>
      </c>
      <c r="AD32" s="22">
        <f t="shared" si="4"/>
        <v>3069.6087688730004</v>
      </c>
      <c r="AE32" s="22">
        <f t="shared" si="5"/>
        <v>3268.641437746</v>
      </c>
      <c r="AF32" s="22">
        <f t="shared" si="6"/>
        <v>3467.674106619</v>
      </c>
      <c r="AG32" s="22">
        <f t="shared" si="7"/>
        <v>3666.7067754920004</v>
      </c>
      <c r="AH32" s="22">
        <f t="shared" si="8"/>
        <v>3865.739444365</v>
      </c>
      <c r="AI32" s="6">
        <v>3713.119444365</v>
      </c>
      <c r="AJ32" s="17" t="b">
        <f t="shared" si="18"/>
        <v>0</v>
      </c>
      <c r="AK32" s="7"/>
      <c r="AL32" s="6">
        <f t="shared" si="25"/>
        <v>19.5</v>
      </c>
      <c r="AM32" s="6">
        <f t="shared" si="26"/>
        <v>22.892999999999997</v>
      </c>
      <c r="AN32" s="35">
        <f t="shared" si="27"/>
        <v>3888.632444365</v>
      </c>
      <c r="AO32" s="35">
        <v>3888.632444365</v>
      </c>
      <c r="AP32" s="61">
        <f t="shared" si="19"/>
        <v>5258.208791270353</v>
      </c>
      <c r="AQ32" s="53">
        <v>3910.1318793141995</v>
      </c>
      <c r="AR32" s="53">
        <f t="shared" si="20"/>
        <v>5287.28032720866</v>
      </c>
      <c r="AS32" s="56">
        <v>3967.4362690984</v>
      </c>
      <c r="AT32" s="61">
        <f t="shared" si="21"/>
        <v>5364.767323074856</v>
      </c>
    </row>
    <row r="33" spans="1:46" s="9" customFormat="1" ht="22.5" customHeight="1">
      <c r="A33" s="72"/>
      <c r="B33" s="62">
        <f t="shared" si="28"/>
        <v>27</v>
      </c>
      <c r="C33" s="6">
        <v>1746.02</v>
      </c>
      <c r="D33" s="6">
        <f t="shared" si="22"/>
        <v>849.204</v>
      </c>
      <c r="E33" s="6">
        <v>75</v>
      </c>
      <c r="F33" s="6">
        <f t="shared" si="9"/>
        <v>400.53360000000004</v>
      </c>
      <c r="G33" s="6">
        <f t="shared" si="10"/>
        <v>214.953032</v>
      </c>
      <c r="H33" s="6">
        <f t="shared" si="11"/>
        <v>615.4866320000001</v>
      </c>
      <c r="I33" s="6">
        <f t="shared" si="12"/>
        <v>164.2855316</v>
      </c>
      <c r="J33" s="4">
        <f t="shared" si="13"/>
        <v>779.7721636000001</v>
      </c>
      <c r="K33" s="5">
        <f t="shared" si="14"/>
        <v>854.7721636000001</v>
      </c>
      <c r="L33" s="5">
        <f t="shared" si="1"/>
        <v>83.080458</v>
      </c>
      <c r="M33" s="22">
        <f t="shared" si="31"/>
        <v>1829.100458</v>
      </c>
      <c r="N33" s="22">
        <f t="shared" si="31"/>
        <v>1912.180916</v>
      </c>
      <c r="O33" s="22">
        <f t="shared" si="31"/>
        <v>1995.261374</v>
      </c>
      <c r="P33" s="22">
        <f t="shared" si="32"/>
        <v>2078.341832</v>
      </c>
      <c r="Q33" s="22">
        <f t="shared" si="32"/>
        <v>2161.42229</v>
      </c>
      <c r="R33" s="22">
        <f t="shared" si="32"/>
        <v>2244.502748</v>
      </c>
      <c r="S33" s="22">
        <f t="shared" si="32"/>
        <v>2327.583206</v>
      </c>
      <c r="T33" s="22">
        <f t="shared" si="32"/>
        <v>2410.6636639999997</v>
      </c>
      <c r="U33" s="22">
        <f t="shared" si="32"/>
        <v>2493.744122</v>
      </c>
      <c r="V33" s="22">
        <f t="shared" si="32"/>
        <v>2576.82458</v>
      </c>
      <c r="W33" s="22">
        <f t="shared" si="32"/>
        <v>2659.905038</v>
      </c>
      <c r="X33" s="31">
        <v>0.27</v>
      </c>
      <c r="Y33" s="25">
        <f t="shared" si="23"/>
        <v>135</v>
      </c>
      <c r="Z33" s="25">
        <f t="shared" si="24"/>
        <v>158.48999999999998</v>
      </c>
      <c r="AA33" s="22">
        <f t="shared" si="16"/>
        <v>2742.985496</v>
      </c>
      <c r="AB33" s="40">
        <f t="shared" si="29"/>
        <v>2901.4754959999996</v>
      </c>
      <c r="AC33" s="22">
        <f t="shared" si="17"/>
        <v>200.70050401328</v>
      </c>
      <c r="AD33" s="22">
        <f t="shared" si="4"/>
        <v>3102.1760000132795</v>
      </c>
      <c r="AE33" s="22">
        <f t="shared" si="5"/>
        <v>3302.87650402656</v>
      </c>
      <c r="AF33" s="22">
        <f t="shared" si="6"/>
        <v>3503.5770080398397</v>
      </c>
      <c r="AG33" s="22">
        <f t="shared" si="7"/>
        <v>3704.2775120531196</v>
      </c>
      <c r="AH33" s="22">
        <f t="shared" si="8"/>
        <v>3904.9780160663995</v>
      </c>
      <c r="AI33" s="6">
        <v>3746.4880160663997</v>
      </c>
      <c r="AJ33" s="17" t="b">
        <f t="shared" si="18"/>
        <v>0</v>
      </c>
      <c r="AK33" s="7"/>
      <c r="AL33" s="6">
        <f t="shared" si="25"/>
        <v>20.25</v>
      </c>
      <c r="AM33" s="6">
        <f t="shared" si="26"/>
        <v>23.7735</v>
      </c>
      <c r="AN33" s="35">
        <f t="shared" si="27"/>
        <v>3928.7515160663993</v>
      </c>
      <c r="AO33" s="35">
        <v>3928.7515160663993</v>
      </c>
      <c r="AP33" s="61">
        <f t="shared" si="19"/>
        <v>5312.457800024985</v>
      </c>
      <c r="AQ33" s="53">
        <v>3950.4320335457996</v>
      </c>
      <c r="AR33" s="53">
        <f t="shared" si="20"/>
        <v>5341.77419576063</v>
      </c>
      <c r="AS33" s="56">
        <v>4011.8190112835996</v>
      </c>
      <c r="AT33" s="61">
        <f t="shared" si="21"/>
        <v>5424.781667057683</v>
      </c>
    </row>
    <row r="34" spans="1:46" s="9" customFormat="1" ht="22.5" customHeight="1">
      <c r="A34" s="72"/>
      <c r="B34" s="62">
        <f t="shared" si="28"/>
        <v>28</v>
      </c>
      <c r="C34" s="6">
        <v>1766.41</v>
      </c>
      <c r="D34" s="6">
        <f t="shared" si="22"/>
        <v>853.282</v>
      </c>
      <c r="E34" s="6">
        <v>75</v>
      </c>
      <c r="F34" s="6">
        <f t="shared" si="9"/>
        <v>404.2038</v>
      </c>
      <c r="G34" s="6">
        <f t="shared" si="10"/>
        <v>216.92270600000003</v>
      </c>
      <c r="H34" s="6">
        <f t="shared" si="11"/>
        <v>621.1265060000001</v>
      </c>
      <c r="I34" s="6">
        <f t="shared" si="12"/>
        <v>165.79092530000003</v>
      </c>
      <c r="J34" s="4">
        <f t="shared" si="13"/>
        <v>786.9174313000001</v>
      </c>
      <c r="K34" s="5">
        <f t="shared" si="14"/>
        <v>861.9174313000001</v>
      </c>
      <c r="L34" s="5">
        <f t="shared" si="1"/>
        <v>83.47942233333333</v>
      </c>
      <c r="M34" s="22">
        <f t="shared" si="31"/>
        <v>1849.8894223333334</v>
      </c>
      <c r="N34" s="22">
        <f t="shared" si="31"/>
        <v>1933.3688446666667</v>
      </c>
      <c r="O34" s="22">
        <f t="shared" si="31"/>
        <v>2016.848267</v>
      </c>
      <c r="P34" s="22">
        <f t="shared" si="32"/>
        <v>2100.327689333333</v>
      </c>
      <c r="Q34" s="22">
        <f t="shared" si="32"/>
        <v>2183.807111666667</v>
      </c>
      <c r="R34" s="22">
        <f t="shared" si="32"/>
        <v>2267.286534</v>
      </c>
      <c r="S34" s="22">
        <f t="shared" si="32"/>
        <v>2350.7659563333336</v>
      </c>
      <c r="T34" s="22">
        <f t="shared" si="32"/>
        <v>2434.2453786666665</v>
      </c>
      <c r="U34" s="22">
        <f t="shared" si="32"/>
        <v>2517.7248010000003</v>
      </c>
      <c r="V34" s="22">
        <f t="shared" si="32"/>
        <v>2601.204223333333</v>
      </c>
      <c r="W34" s="22">
        <f t="shared" si="32"/>
        <v>2684.683645666667</v>
      </c>
      <c r="X34" s="31">
        <v>0.28</v>
      </c>
      <c r="Y34" s="25">
        <f t="shared" si="23"/>
        <v>140</v>
      </c>
      <c r="Z34" s="25">
        <f t="shared" si="24"/>
        <v>164.35999999999999</v>
      </c>
      <c r="AA34" s="22">
        <f t="shared" si="16"/>
        <v>2768.163068</v>
      </c>
      <c r="AB34" s="40">
        <f t="shared" si="29"/>
        <v>2932.523068</v>
      </c>
      <c r="AC34" s="22">
        <f t="shared" si="17"/>
        <v>202.37821286924</v>
      </c>
      <c r="AD34" s="22">
        <f t="shared" si="4"/>
        <v>3134.90128086924</v>
      </c>
      <c r="AE34" s="22">
        <f t="shared" si="5"/>
        <v>3337.27949373848</v>
      </c>
      <c r="AF34" s="22">
        <f t="shared" si="6"/>
        <v>3539.65770660772</v>
      </c>
      <c r="AG34" s="22">
        <f t="shared" si="7"/>
        <v>3742.03591947696</v>
      </c>
      <c r="AH34" s="22">
        <f t="shared" si="8"/>
        <v>3944.4141323462</v>
      </c>
      <c r="AI34" s="6">
        <v>3780.0541323462003</v>
      </c>
      <c r="AJ34" s="17" t="b">
        <f t="shared" si="18"/>
        <v>0</v>
      </c>
      <c r="AK34" s="7"/>
      <c r="AL34" s="6">
        <f t="shared" si="25"/>
        <v>21.000000000000004</v>
      </c>
      <c r="AM34" s="6">
        <f t="shared" si="26"/>
        <v>24.654000000000003</v>
      </c>
      <c r="AN34" s="35">
        <f t="shared" si="27"/>
        <v>3969.0681323462</v>
      </c>
      <c r="AO34" s="35">
        <v>3969.0681323462</v>
      </c>
      <c r="AP34" s="61">
        <f t="shared" si="19"/>
        <v>5366.973928558531</v>
      </c>
      <c r="AQ34" s="53">
        <v>3990.8968082594</v>
      </c>
      <c r="AR34" s="53">
        <f t="shared" si="20"/>
        <v>5396.490664128361</v>
      </c>
      <c r="AS34" s="56">
        <v>4056.4157600954</v>
      </c>
      <c r="AT34" s="61">
        <f t="shared" si="21"/>
        <v>5485.085390800999</v>
      </c>
    </row>
    <row r="35" spans="1:46" s="9" customFormat="1" ht="22.5" customHeight="1">
      <c r="A35" s="72"/>
      <c r="B35" s="62">
        <f t="shared" si="28"/>
        <v>29</v>
      </c>
      <c r="C35" s="6">
        <v>1789.12</v>
      </c>
      <c r="D35" s="6">
        <f t="shared" si="22"/>
        <v>857.8240000000001</v>
      </c>
      <c r="E35" s="6">
        <v>75</v>
      </c>
      <c r="F35" s="6">
        <f t="shared" si="9"/>
        <v>408.29159999999996</v>
      </c>
      <c r="G35" s="6">
        <f t="shared" si="10"/>
        <v>219.11649200000002</v>
      </c>
      <c r="H35" s="6">
        <f t="shared" si="11"/>
        <v>627.408092</v>
      </c>
      <c r="I35" s="6">
        <f t="shared" si="12"/>
        <v>167.46760460000002</v>
      </c>
      <c r="J35" s="4">
        <f t="shared" si="13"/>
        <v>794.8756966000001</v>
      </c>
      <c r="K35" s="5">
        <f t="shared" si="14"/>
        <v>869.8756966000001</v>
      </c>
      <c r="L35" s="5">
        <f t="shared" si="1"/>
        <v>83.92378133333334</v>
      </c>
      <c r="M35" s="22">
        <f t="shared" si="31"/>
        <v>1873.0437813333333</v>
      </c>
      <c r="N35" s="22">
        <f t="shared" si="31"/>
        <v>1956.9675626666665</v>
      </c>
      <c r="O35" s="22">
        <f t="shared" si="31"/>
        <v>2040.891344</v>
      </c>
      <c r="P35" s="22">
        <f t="shared" si="32"/>
        <v>2124.815125333333</v>
      </c>
      <c r="Q35" s="22">
        <f t="shared" si="32"/>
        <v>2208.7389066666665</v>
      </c>
      <c r="R35" s="22">
        <f t="shared" si="32"/>
        <v>2292.662688</v>
      </c>
      <c r="S35" s="22">
        <f t="shared" si="32"/>
        <v>2376.5864693333333</v>
      </c>
      <c r="T35" s="22">
        <f t="shared" si="32"/>
        <v>2460.5102506666667</v>
      </c>
      <c r="U35" s="22">
        <f t="shared" si="32"/>
        <v>2544.434032</v>
      </c>
      <c r="V35" s="22">
        <f t="shared" si="32"/>
        <v>2628.357813333333</v>
      </c>
      <c r="W35" s="22">
        <f t="shared" si="32"/>
        <v>2712.2815946666665</v>
      </c>
      <c r="X35" s="31">
        <v>0.29</v>
      </c>
      <c r="Y35" s="25">
        <f t="shared" si="23"/>
        <v>145</v>
      </c>
      <c r="Z35" s="25">
        <f t="shared" si="24"/>
        <v>170.23</v>
      </c>
      <c r="AA35" s="22">
        <f t="shared" si="16"/>
        <v>2796.205376</v>
      </c>
      <c r="AB35" s="40">
        <f t="shared" si="29"/>
        <v>2966.435376</v>
      </c>
      <c r="AC35" s="22">
        <f t="shared" si="17"/>
        <v>204.24681356168</v>
      </c>
      <c r="AD35" s="22">
        <f t="shared" si="4"/>
        <v>3170.68218956168</v>
      </c>
      <c r="AE35" s="22">
        <f t="shared" si="5"/>
        <v>3374.92900312336</v>
      </c>
      <c r="AF35" s="22">
        <f t="shared" si="6"/>
        <v>3579.17581668504</v>
      </c>
      <c r="AG35" s="22">
        <f t="shared" si="7"/>
        <v>3783.42263024672</v>
      </c>
      <c r="AH35" s="22">
        <f t="shared" si="8"/>
        <v>3987.6694438084</v>
      </c>
      <c r="AI35" s="6">
        <v>3817.4394438084</v>
      </c>
      <c r="AJ35" s="17" t="b">
        <f t="shared" si="18"/>
        <v>0</v>
      </c>
      <c r="AK35" s="7"/>
      <c r="AL35" s="6">
        <f t="shared" si="25"/>
        <v>21.75</v>
      </c>
      <c r="AM35" s="6">
        <f t="shared" si="26"/>
        <v>25.534499999999998</v>
      </c>
      <c r="AN35" s="35">
        <f t="shared" si="27"/>
        <v>4013.2039438084003</v>
      </c>
      <c r="AO35" s="35">
        <v>4013.2039438084003</v>
      </c>
      <c r="AP35" s="61">
        <f t="shared" si="19"/>
        <v>5426.6543728177185</v>
      </c>
      <c r="AQ35" s="53">
        <v>4035.2137022518004</v>
      </c>
      <c r="AR35" s="53">
        <f t="shared" si="20"/>
        <v>5456.415968184885</v>
      </c>
      <c r="AS35" s="56">
        <v>4097.5719408334</v>
      </c>
      <c r="AT35" s="61">
        <f t="shared" si="21"/>
        <v>5540.736778394923</v>
      </c>
    </row>
    <row r="36" spans="1:46" s="9" customFormat="1" ht="22.5" customHeight="1">
      <c r="A36" s="72"/>
      <c r="B36" s="62">
        <f t="shared" si="28"/>
        <v>30</v>
      </c>
      <c r="C36" s="6">
        <v>1809.73</v>
      </c>
      <c r="D36" s="6">
        <f t="shared" si="22"/>
        <v>861.946</v>
      </c>
      <c r="E36" s="6">
        <v>75</v>
      </c>
      <c r="F36" s="6">
        <f t="shared" si="9"/>
        <v>412.0014</v>
      </c>
      <c r="G36" s="6">
        <f t="shared" si="10"/>
        <v>221.10741800000002</v>
      </c>
      <c r="H36" s="6">
        <f t="shared" si="11"/>
        <v>633.108818</v>
      </c>
      <c r="I36" s="6">
        <f t="shared" si="12"/>
        <v>168.98924090000003</v>
      </c>
      <c r="J36" s="4">
        <f t="shared" si="13"/>
        <v>802.0980589000001</v>
      </c>
      <c r="K36" s="5">
        <f t="shared" si="14"/>
        <v>877.0980589000001</v>
      </c>
      <c r="L36" s="5">
        <f t="shared" si="1"/>
        <v>84.32705033333333</v>
      </c>
      <c r="M36" s="22">
        <f t="shared" si="31"/>
        <v>1894.0570503333333</v>
      </c>
      <c r="N36" s="22">
        <f t="shared" si="31"/>
        <v>1978.3841006666667</v>
      </c>
      <c r="O36" s="22">
        <f t="shared" si="31"/>
        <v>2062.711151</v>
      </c>
      <c r="P36" s="22">
        <f t="shared" si="32"/>
        <v>2147.0382013333333</v>
      </c>
      <c r="Q36" s="22">
        <f t="shared" si="32"/>
        <v>2231.3652516666666</v>
      </c>
      <c r="R36" s="22">
        <f t="shared" si="32"/>
        <v>2315.692302</v>
      </c>
      <c r="S36" s="22">
        <f t="shared" si="32"/>
        <v>2400.0193523333332</v>
      </c>
      <c r="T36" s="22">
        <f t="shared" si="32"/>
        <v>2484.3464026666666</v>
      </c>
      <c r="U36" s="22">
        <f t="shared" si="32"/>
        <v>2568.673453</v>
      </c>
      <c r="V36" s="22">
        <f t="shared" si="32"/>
        <v>2653.000503333333</v>
      </c>
      <c r="W36" s="22">
        <f t="shared" si="32"/>
        <v>2737.3275536666665</v>
      </c>
      <c r="X36" s="31">
        <v>0.3</v>
      </c>
      <c r="Y36" s="25">
        <f t="shared" si="23"/>
        <v>150</v>
      </c>
      <c r="Z36" s="25">
        <f t="shared" si="24"/>
        <v>176.1</v>
      </c>
      <c r="AA36" s="22">
        <f t="shared" si="16"/>
        <v>2821.6546040000003</v>
      </c>
      <c r="AB36" s="40">
        <f t="shared" si="29"/>
        <v>2997.754604</v>
      </c>
      <c r="AC36" s="22">
        <f t="shared" si="17"/>
        <v>205.94262422972002</v>
      </c>
      <c r="AD36" s="22">
        <f t="shared" si="4"/>
        <v>3203.69722822972</v>
      </c>
      <c r="AE36" s="22">
        <f t="shared" si="5"/>
        <v>3409.63985245944</v>
      </c>
      <c r="AF36" s="22">
        <f t="shared" si="6"/>
        <v>3615.58247668916</v>
      </c>
      <c r="AG36" s="22">
        <f t="shared" si="7"/>
        <v>3821.5251009188805</v>
      </c>
      <c r="AH36" s="22">
        <f t="shared" si="8"/>
        <v>4027.4677251486</v>
      </c>
      <c r="AI36" s="6">
        <v>3851.3677251486</v>
      </c>
      <c r="AJ36" s="17" t="b">
        <f t="shared" si="18"/>
        <v>0</v>
      </c>
      <c r="AK36" s="7"/>
      <c r="AL36" s="6">
        <f t="shared" si="25"/>
        <v>22.5</v>
      </c>
      <c r="AM36" s="6">
        <f t="shared" si="26"/>
        <v>26.415</v>
      </c>
      <c r="AN36" s="35">
        <f t="shared" si="27"/>
        <v>4053.8827251486</v>
      </c>
      <c r="AO36" s="35">
        <v>4053.8827251486</v>
      </c>
      <c r="AP36" s="61">
        <f t="shared" si="19"/>
        <v>5481.660220945937</v>
      </c>
      <c r="AQ36" s="53">
        <v>4079.761064919</v>
      </c>
      <c r="AR36" s="53">
        <f t="shared" si="20"/>
        <v>5516.652911983472</v>
      </c>
      <c r="AS36" s="56">
        <v>4142.596702898399</v>
      </c>
      <c r="AT36" s="61">
        <f t="shared" si="21"/>
        <v>5601.619261659214</v>
      </c>
    </row>
    <row r="37" spans="1:46" s="9" customFormat="1" ht="22.5" customHeight="1">
      <c r="A37" s="72"/>
      <c r="B37" s="62">
        <f t="shared" si="28"/>
        <v>31</v>
      </c>
      <c r="C37" s="6">
        <v>1832.69</v>
      </c>
      <c r="D37" s="6">
        <f t="shared" si="22"/>
        <v>866.538</v>
      </c>
      <c r="E37" s="6">
        <v>75</v>
      </c>
      <c r="F37" s="6">
        <f t="shared" si="9"/>
        <v>416.1342</v>
      </c>
      <c r="G37" s="6">
        <f t="shared" si="10"/>
        <v>223.32535400000003</v>
      </c>
      <c r="H37" s="6">
        <f t="shared" si="11"/>
        <v>639.459554</v>
      </c>
      <c r="I37" s="6">
        <f t="shared" si="12"/>
        <v>170.68437770000003</v>
      </c>
      <c r="J37" s="4">
        <f t="shared" si="13"/>
        <v>810.1439317</v>
      </c>
      <c r="K37" s="5">
        <f t="shared" si="14"/>
        <v>885.1439317</v>
      </c>
      <c r="L37" s="5">
        <f t="shared" si="1"/>
        <v>84.776301</v>
      </c>
      <c r="M37" s="22">
        <f t="shared" si="31"/>
        <v>1917.4663010000002</v>
      </c>
      <c r="N37" s="22">
        <f t="shared" si="31"/>
        <v>2002.242602</v>
      </c>
      <c r="O37" s="22">
        <f t="shared" si="31"/>
        <v>2087.018903</v>
      </c>
      <c r="P37" s="22">
        <f t="shared" si="32"/>
        <v>2171.795204</v>
      </c>
      <c r="Q37" s="22">
        <f t="shared" si="32"/>
        <v>2256.571505</v>
      </c>
      <c r="R37" s="22">
        <f t="shared" si="32"/>
        <v>2341.347806</v>
      </c>
      <c r="S37" s="22">
        <f t="shared" si="32"/>
        <v>2426.124107</v>
      </c>
      <c r="T37" s="22">
        <f t="shared" si="32"/>
        <v>2510.900408</v>
      </c>
      <c r="U37" s="22">
        <f t="shared" si="32"/>
        <v>2595.6767090000003</v>
      </c>
      <c r="V37" s="22">
        <f t="shared" si="32"/>
        <v>2680.45301</v>
      </c>
      <c r="W37" s="22">
        <f t="shared" si="32"/>
        <v>2765.229311</v>
      </c>
      <c r="X37" s="31">
        <v>0.31</v>
      </c>
      <c r="Y37" s="25">
        <f t="shared" si="23"/>
        <v>155</v>
      </c>
      <c r="Z37" s="25">
        <f t="shared" si="24"/>
        <v>181.97</v>
      </c>
      <c r="AA37" s="22">
        <f t="shared" si="16"/>
        <v>2850.005612</v>
      </c>
      <c r="AB37" s="40">
        <f t="shared" si="29"/>
        <v>3031.9756119999997</v>
      </c>
      <c r="AC37" s="22">
        <f t="shared" si="17"/>
        <v>207.83179516316</v>
      </c>
      <c r="AD37" s="22">
        <f t="shared" si="4"/>
        <v>3239.80740716316</v>
      </c>
      <c r="AE37" s="22">
        <f t="shared" si="5"/>
        <v>3447.6392023263197</v>
      </c>
      <c r="AF37" s="22">
        <f t="shared" si="6"/>
        <v>3655.4709974894795</v>
      </c>
      <c r="AG37" s="22">
        <f t="shared" si="7"/>
        <v>3863.3027926526397</v>
      </c>
      <c r="AH37" s="22">
        <f t="shared" si="8"/>
        <v>4071.1345878158</v>
      </c>
      <c r="AI37" s="6">
        <v>3889.1645878158</v>
      </c>
      <c r="AJ37" s="17" t="b">
        <f t="shared" si="18"/>
        <v>0</v>
      </c>
      <c r="AK37" s="7"/>
      <c r="AL37" s="6">
        <f t="shared" si="25"/>
        <v>23.25</v>
      </c>
      <c r="AM37" s="6">
        <f t="shared" si="26"/>
        <v>27.295499999999997</v>
      </c>
      <c r="AN37" s="35">
        <f t="shared" si="27"/>
        <v>4098.4300878158</v>
      </c>
      <c r="AO37" s="35">
        <v>4098.4300878158</v>
      </c>
      <c r="AP37" s="61">
        <f t="shared" si="19"/>
        <v>5541.897164744525</v>
      </c>
      <c r="AQ37" s="53">
        <v>4120.8020113196</v>
      </c>
      <c r="AR37" s="53">
        <f t="shared" si="20"/>
        <v>5572.148479706362</v>
      </c>
      <c r="AS37" s="56">
        <v>4187.8190095417995</v>
      </c>
      <c r="AT37" s="61">
        <f t="shared" si="21"/>
        <v>5662.768864702421</v>
      </c>
    </row>
    <row r="38" spans="1:46" s="9" customFormat="1" ht="22.5" customHeight="1">
      <c r="A38" s="72"/>
      <c r="B38" s="62">
        <f t="shared" si="28"/>
        <v>32</v>
      </c>
      <c r="C38" s="6">
        <v>1853.53</v>
      </c>
      <c r="D38" s="6">
        <f t="shared" si="22"/>
        <v>870.706</v>
      </c>
      <c r="E38" s="6">
        <v>75</v>
      </c>
      <c r="F38" s="6">
        <f t="shared" si="9"/>
        <v>419.88539999999995</v>
      </c>
      <c r="G38" s="6">
        <f t="shared" si="10"/>
        <v>225.33849800000002</v>
      </c>
      <c r="H38" s="6">
        <f t="shared" si="11"/>
        <v>645.223898</v>
      </c>
      <c r="I38" s="6">
        <f t="shared" si="12"/>
        <v>172.2229949</v>
      </c>
      <c r="J38" s="4">
        <f t="shared" si="13"/>
        <v>817.4468929</v>
      </c>
      <c r="K38" s="5">
        <f t="shared" si="14"/>
        <v>892.4468929</v>
      </c>
      <c r="L38" s="5">
        <f t="shared" si="1"/>
        <v>85.18407033333334</v>
      </c>
      <c r="M38" s="22">
        <f t="shared" si="31"/>
        <v>1938.7140703333332</v>
      </c>
      <c r="N38" s="22">
        <f t="shared" si="31"/>
        <v>2023.8981406666667</v>
      </c>
      <c r="O38" s="22">
        <f t="shared" si="31"/>
        <v>2109.082211</v>
      </c>
      <c r="P38" s="22">
        <f t="shared" si="32"/>
        <v>2194.266281333333</v>
      </c>
      <c r="Q38" s="22">
        <f t="shared" si="32"/>
        <v>2279.450351666667</v>
      </c>
      <c r="R38" s="22">
        <f t="shared" si="32"/>
        <v>2364.634422</v>
      </c>
      <c r="S38" s="22">
        <f t="shared" si="32"/>
        <v>2449.8184923333333</v>
      </c>
      <c r="T38" s="22">
        <f t="shared" si="32"/>
        <v>2535.0025626666666</v>
      </c>
      <c r="U38" s="22">
        <f t="shared" si="32"/>
        <v>2620.1866330000003</v>
      </c>
      <c r="V38" s="22">
        <f t="shared" si="32"/>
        <v>2705.3707033333335</v>
      </c>
      <c r="W38" s="22">
        <f t="shared" si="32"/>
        <v>2790.5547736666667</v>
      </c>
      <c r="X38" s="31">
        <v>0.32</v>
      </c>
      <c r="Y38" s="25">
        <f t="shared" si="23"/>
        <v>160</v>
      </c>
      <c r="Z38" s="25">
        <f t="shared" si="24"/>
        <v>187.83999999999997</v>
      </c>
      <c r="AA38" s="22">
        <f t="shared" si="16"/>
        <v>2875.738844</v>
      </c>
      <c r="AB38" s="40">
        <f t="shared" si="29"/>
        <v>3063.578844</v>
      </c>
      <c r="AC38" s="22">
        <f t="shared" si="17"/>
        <v>209.54653045291997</v>
      </c>
      <c r="AD38" s="22">
        <f t="shared" si="4"/>
        <v>3273.12537445292</v>
      </c>
      <c r="AE38" s="22">
        <f t="shared" si="5"/>
        <v>3482.67190490584</v>
      </c>
      <c r="AF38" s="22">
        <f t="shared" si="6"/>
        <v>3692.21843535876</v>
      </c>
      <c r="AG38" s="22">
        <f t="shared" si="7"/>
        <v>3901.7649658116798</v>
      </c>
      <c r="AH38" s="22">
        <f t="shared" si="8"/>
        <v>4111.3114962646</v>
      </c>
      <c r="AI38" s="6">
        <v>3923.4714962646003</v>
      </c>
      <c r="AJ38" s="17" t="b">
        <f t="shared" si="18"/>
        <v>0</v>
      </c>
      <c r="AK38" s="7"/>
      <c r="AL38" s="6">
        <f t="shared" si="25"/>
        <v>24</v>
      </c>
      <c r="AM38" s="6">
        <f t="shared" si="26"/>
        <v>28.176</v>
      </c>
      <c r="AN38" s="35">
        <f t="shared" si="27"/>
        <v>4139.4874962646</v>
      </c>
      <c r="AO38" s="35">
        <v>4139.4874962646</v>
      </c>
      <c r="AP38" s="61">
        <f t="shared" si="19"/>
        <v>5597.414992448992</v>
      </c>
      <c r="AQ38" s="53">
        <v>4165.7609251918</v>
      </c>
      <c r="AR38" s="53">
        <f t="shared" si="20"/>
        <v>5632.941923044352</v>
      </c>
      <c r="AS38" s="56">
        <v>4233.304708956401</v>
      </c>
      <c r="AT38" s="61">
        <f t="shared" si="21"/>
        <v>5724.2746274508445</v>
      </c>
    </row>
    <row r="39" spans="1:46" s="9" customFormat="1" ht="22.5" customHeight="1">
      <c r="A39" s="72"/>
      <c r="B39" s="62">
        <f t="shared" si="28"/>
        <v>33</v>
      </c>
      <c r="C39" s="6">
        <v>1876.75</v>
      </c>
      <c r="D39" s="6">
        <f t="shared" si="22"/>
        <v>875.35</v>
      </c>
      <c r="E39" s="6">
        <v>75</v>
      </c>
      <c r="F39" s="6">
        <f t="shared" si="9"/>
        <v>424.065</v>
      </c>
      <c r="G39" s="6">
        <f t="shared" si="10"/>
        <v>227.58155000000002</v>
      </c>
      <c r="H39" s="6">
        <f t="shared" si="11"/>
        <v>651.64655</v>
      </c>
      <c r="I39" s="6">
        <f t="shared" si="12"/>
        <v>173.9373275</v>
      </c>
      <c r="J39" s="4">
        <f t="shared" si="13"/>
        <v>825.5838775000001</v>
      </c>
      <c r="K39" s="5">
        <f t="shared" si="14"/>
        <v>900.5838775000001</v>
      </c>
      <c r="L39" s="5">
        <f t="shared" si="1"/>
        <v>85.63840833333332</v>
      </c>
      <c r="M39" s="22">
        <f t="shared" si="31"/>
        <v>1962.3884083333332</v>
      </c>
      <c r="N39" s="22">
        <f t="shared" si="31"/>
        <v>2048.0268166666665</v>
      </c>
      <c r="O39" s="22">
        <f t="shared" si="31"/>
        <v>2133.6652249999997</v>
      </c>
      <c r="P39" s="22">
        <f t="shared" si="32"/>
        <v>2219.3036333333334</v>
      </c>
      <c r="Q39" s="22">
        <f t="shared" si="32"/>
        <v>2304.9420416666667</v>
      </c>
      <c r="R39" s="22">
        <f t="shared" si="32"/>
        <v>2390.58045</v>
      </c>
      <c r="S39" s="22">
        <f t="shared" si="32"/>
        <v>2476.218858333333</v>
      </c>
      <c r="T39" s="22">
        <f t="shared" si="32"/>
        <v>2561.8572666666664</v>
      </c>
      <c r="U39" s="22">
        <f t="shared" si="32"/>
        <v>2647.495675</v>
      </c>
      <c r="V39" s="22">
        <f t="shared" si="32"/>
        <v>2733.1340833333334</v>
      </c>
      <c r="W39" s="22">
        <f t="shared" si="32"/>
        <v>2818.7724916666666</v>
      </c>
      <c r="X39" s="31">
        <v>0.33</v>
      </c>
      <c r="Y39" s="25">
        <f t="shared" si="23"/>
        <v>165</v>
      </c>
      <c r="Z39" s="25">
        <f t="shared" si="24"/>
        <v>193.70999999999998</v>
      </c>
      <c r="AA39" s="22">
        <f t="shared" si="16"/>
        <v>2904.4109</v>
      </c>
      <c r="AB39" s="40">
        <f t="shared" si="29"/>
        <v>3098.1209</v>
      </c>
      <c r="AC39" s="22">
        <f t="shared" si="17"/>
        <v>211.457094437</v>
      </c>
      <c r="AD39" s="22">
        <f t="shared" si="4"/>
        <v>3309.5779944369997</v>
      </c>
      <c r="AE39" s="22">
        <f t="shared" si="5"/>
        <v>3521.035088874</v>
      </c>
      <c r="AF39" s="22">
        <f t="shared" si="6"/>
        <v>3732.4921833109997</v>
      </c>
      <c r="AG39" s="22">
        <f t="shared" si="7"/>
        <v>3943.949277748</v>
      </c>
      <c r="AH39" s="22">
        <f t="shared" si="8"/>
        <v>4155.406372185</v>
      </c>
      <c r="AI39" s="6">
        <v>3961.696372185</v>
      </c>
      <c r="AJ39" s="17" t="b">
        <f t="shared" si="18"/>
        <v>0</v>
      </c>
      <c r="AK39" s="7"/>
      <c r="AL39" s="6">
        <f t="shared" si="25"/>
        <v>24.75</v>
      </c>
      <c r="AM39" s="6">
        <f t="shared" si="26"/>
        <v>29.0565</v>
      </c>
      <c r="AN39" s="35">
        <f t="shared" si="27"/>
        <v>4184.4628721849995</v>
      </c>
      <c r="AO39" s="35">
        <v>4184.4628721849995</v>
      </c>
      <c r="AP39" s="61">
        <f t="shared" si="19"/>
        <v>5658.230695768556</v>
      </c>
      <c r="AQ39" s="53">
        <v>4207.1640366528</v>
      </c>
      <c r="AR39" s="53">
        <f t="shared" si="20"/>
        <v>5688.927210361916</v>
      </c>
      <c r="AS39" s="56">
        <v>4279.020877045799</v>
      </c>
      <c r="AT39" s="61">
        <f t="shared" si="21"/>
        <v>5786.09202994133</v>
      </c>
    </row>
    <row r="40" spans="1:46" s="9" customFormat="1" ht="22.5" customHeight="1">
      <c r="A40" s="72"/>
      <c r="B40" s="62">
        <f t="shared" si="28"/>
        <v>34</v>
      </c>
      <c r="C40" s="6">
        <v>1900.13</v>
      </c>
      <c r="D40" s="6">
        <f t="shared" si="22"/>
        <v>880.0260000000001</v>
      </c>
      <c r="E40" s="6">
        <v>75</v>
      </c>
      <c r="F40" s="6">
        <f t="shared" si="9"/>
        <v>428.2734</v>
      </c>
      <c r="G40" s="6">
        <f t="shared" si="10"/>
        <v>229.84005800000003</v>
      </c>
      <c r="H40" s="6">
        <f t="shared" si="11"/>
        <v>658.113458</v>
      </c>
      <c r="I40" s="6">
        <f t="shared" si="12"/>
        <v>175.66347290000002</v>
      </c>
      <c r="J40" s="4">
        <f t="shared" si="13"/>
        <v>833.7769309</v>
      </c>
      <c r="K40" s="5">
        <f t="shared" si="14"/>
        <v>908.7769309</v>
      </c>
      <c r="L40" s="5">
        <f t="shared" si="1"/>
        <v>86.09587700000002</v>
      </c>
      <c r="M40" s="22">
        <f t="shared" si="31"/>
        <v>1986.225877</v>
      </c>
      <c r="N40" s="22">
        <f t="shared" si="31"/>
        <v>2072.321754</v>
      </c>
      <c r="O40" s="22">
        <f t="shared" si="31"/>
        <v>2158.4176310000003</v>
      </c>
      <c r="P40" s="22">
        <f t="shared" si="32"/>
        <v>2244.513508</v>
      </c>
      <c r="Q40" s="22">
        <f t="shared" si="32"/>
        <v>2330.609385</v>
      </c>
      <c r="R40" s="22">
        <f t="shared" si="32"/>
        <v>2416.7052620000004</v>
      </c>
      <c r="S40" s="22">
        <f t="shared" si="32"/>
        <v>2502.801139</v>
      </c>
      <c r="T40" s="22">
        <f t="shared" si="32"/>
        <v>2588.8970160000003</v>
      </c>
      <c r="U40" s="22">
        <f t="shared" si="32"/>
        <v>2674.992893</v>
      </c>
      <c r="V40" s="22">
        <f t="shared" si="32"/>
        <v>2761.0887700000003</v>
      </c>
      <c r="W40" s="22">
        <f t="shared" si="32"/>
        <v>2847.184647</v>
      </c>
      <c r="X40" s="31">
        <v>0.34</v>
      </c>
      <c r="Y40" s="25">
        <f t="shared" si="23"/>
        <v>170</v>
      </c>
      <c r="Z40" s="25">
        <f t="shared" si="24"/>
        <v>199.57999999999998</v>
      </c>
      <c r="AA40" s="22">
        <f t="shared" si="16"/>
        <v>2933.2805240000002</v>
      </c>
      <c r="AB40" s="40">
        <f t="shared" si="29"/>
        <v>3132.860524</v>
      </c>
      <c r="AC40" s="22">
        <f t="shared" si="17"/>
        <v>213.38082337532</v>
      </c>
      <c r="AD40" s="22">
        <f t="shared" si="4"/>
        <v>3346.2413473753204</v>
      </c>
      <c r="AE40" s="22">
        <f t="shared" si="5"/>
        <v>3559.62217075064</v>
      </c>
      <c r="AF40" s="22">
        <f t="shared" si="6"/>
        <v>3773.00299412596</v>
      </c>
      <c r="AG40" s="22">
        <f t="shared" si="7"/>
        <v>3986.38381750128</v>
      </c>
      <c r="AH40" s="22">
        <f t="shared" si="8"/>
        <v>4199.7646408766</v>
      </c>
      <c r="AI40" s="6">
        <v>4000.1846408766005</v>
      </c>
      <c r="AJ40" s="17" t="b">
        <f t="shared" si="18"/>
        <v>0</v>
      </c>
      <c r="AK40" s="7"/>
      <c r="AL40" s="6">
        <f t="shared" si="25"/>
        <v>25.500000000000004</v>
      </c>
      <c r="AM40" s="6">
        <f t="shared" si="26"/>
        <v>29.937</v>
      </c>
      <c r="AN40" s="35">
        <f t="shared" si="27"/>
        <v>4229.7016408766</v>
      </c>
      <c r="AO40" s="35">
        <v>4229.7016408766</v>
      </c>
      <c r="AP40" s="61">
        <f t="shared" si="19"/>
        <v>5719.402558793339</v>
      </c>
      <c r="AQ40" s="53">
        <v>4252.5509637782</v>
      </c>
      <c r="AR40" s="53">
        <f t="shared" si="20"/>
        <v>5750.299413220881</v>
      </c>
      <c r="AS40" s="56">
        <v>4324.934589713599</v>
      </c>
      <c r="AT40" s="61">
        <f t="shared" si="21"/>
        <v>5848.176552210729</v>
      </c>
    </row>
    <row r="41" spans="1:46" s="9" customFormat="1" ht="22.5" customHeight="1">
      <c r="A41" s="72"/>
      <c r="B41" s="62">
        <f>+B40+1</f>
        <v>35</v>
      </c>
      <c r="C41" s="6">
        <v>1921.3</v>
      </c>
      <c r="D41" s="6">
        <f t="shared" si="22"/>
        <v>884.26</v>
      </c>
      <c r="E41" s="6">
        <v>75</v>
      </c>
      <c r="F41" s="6">
        <f t="shared" si="9"/>
        <v>432.084</v>
      </c>
      <c r="G41" s="6">
        <f t="shared" si="10"/>
        <v>231.88508000000004</v>
      </c>
      <c r="H41" s="6">
        <f t="shared" si="11"/>
        <v>663.9690800000001</v>
      </c>
      <c r="I41" s="6">
        <f t="shared" si="12"/>
        <v>177.22645400000002</v>
      </c>
      <c r="J41" s="4">
        <f t="shared" si="13"/>
        <v>841.1955340000001</v>
      </c>
      <c r="K41" s="5">
        <f>+J41+E41</f>
        <v>916.1955340000001</v>
      </c>
      <c r="L41" s="5">
        <f t="shared" si="1"/>
        <v>86.51010333333333</v>
      </c>
      <c r="M41" s="22">
        <f t="shared" si="31"/>
        <v>2007.8101033333332</v>
      </c>
      <c r="N41" s="22">
        <f t="shared" si="31"/>
        <v>2094.3202066666668</v>
      </c>
      <c r="O41" s="22">
        <f t="shared" si="31"/>
        <v>2180.83031</v>
      </c>
      <c r="P41" s="22">
        <f t="shared" si="32"/>
        <v>2267.3404133333333</v>
      </c>
      <c r="Q41" s="22">
        <f t="shared" si="32"/>
        <v>2353.8505166666664</v>
      </c>
      <c r="R41" s="22">
        <f t="shared" si="32"/>
        <v>2440.36062</v>
      </c>
      <c r="S41" s="22">
        <f t="shared" si="32"/>
        <v>2526.8707233333334</v>
      </c>
      <c r="T41" s="22">
        <f t="shared" si="32"/>
        <v>2613.3808266666665</v>
      </c>
      <c r="U41" s="22">
        <f t="shared" si="32"/>
        <v>2699.89093</v>
      </c>
      <c r="V41" s="22">
        <f t="shared" si="32"/>
        <v>2786.4010333333335</v>
      </c>
      <c r="W41" s="22">
        <f t="shared" si="32"/>
        <v>2872.9111366666666</v>
      </c>
      <c r="X41" s="31">
        <v>0.35</v>
      </c>
      <c r="Y41" s="25">
        <f t="shared" si="23"/>
        <v>175</v>
      </c>
      <c r="Z41" s="25">
        <f t="shared" si="24"/>
        <v>205.45</v>
      </c>
      <c r="AA41" s="22">
        <f t="shared" si="16"/>
        <v>2959.4212399999997</v>
      </c>
      <c r="AB41" s="40">
        <f>+AA41+Z41</f>
        <v>3164.8712399999995</v>
      </c>
      <c r="AC41" s="22">
        <f>(K41/5)*1.174</f>
        <v>215.1227113832</v>
      </c>
      <c r="AD41" s="22">
        <f t="shared" si="4"/>
        <v>3379.9939513831996</v>
      </c>
      <c r="AE41" s="22">
        <f t="shared" si="5"/>
        <v>3595.1166627663997</v>
      </c>
      <c r="AF41" s="22">
        <f t="shared" si="6"/>
        <v>3810.2393741495994</v>
      </c>
      <c r="AG41" s="22">
        <f t="shared" si="7"/>
        <v>4025.3620855327995</v>
      </c>
      <c r="AH41" s="22">
        <f t="shared" si="8"/>
        <v>4240.484796916</v>
      </c>
      <c r="AI41" s="6">
        <v>4035.0347969160002</v>
      </c>
      <c r="AJ41" s="17" t="b">
        <f t="shared" si="18"/>
        <v>0</v>
      </c>
      <c r="AK41" s="7"/>
      <c r="AL41" s="6">
        <f t="shared" si="25"/>
        <v>26.25</v>
      </c>
      <c r="AM41" s="6">
        <f t="shared" si="26"/>
        <v>30.8175</v>
      </c>
      <c r="AN41" s="35">
        <f t="shared" si="27"/>
        <v>4271.302296916</v>
      </c>
      <c r="AO41" s="35">
        <v>4271.302296916</v>
      </c>
      <c r="AP41" s="61">
        <f t="shared" si="19"/>
        <v>5775.654965889816</v>
      </c>
      <c r="AQ41" s="53">
        <v>4298.1683595784</v>
      </c>
      <c r="AR41" s="53">
        <f t="shared" si="20"/>
        <v>5811.983255821912</v>
      </c>
      <c r="AS41" s="56">
        <v>4367.276037921999</v>
      </c>
      <c r="AT41" s="61">
        <f t="shared" si="21"/>
        <v>5905.430658478127</v>
      </c>
    </row>
    <row r="42" spans="1:38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B42" s="2"/>
      <c r="AC42" s="2"/>
      <c r="AD42" s="2"/>
      <c r="AE42" s="2"/>
      <c r="AF42" s="2"/>
      <c r="AG42" s="2"/>
      <c r="AH42" s="2"/>
      <c r="AL42" s="9"/>
    </row>
    <row r="43" spans="1:47" s="1" customFormat="1" ht="15.75" customHeight="1">
      <c r="A43" s="57" t="s">
        <v>69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:47" ht="15" customHeight="1">
      <c r="A44" s="59" t="s">
        <v>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58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</row>
  </sheetData>
  <sheetProtection/>
  <mergeCells count="7">
    <mergeCell ref="L4:L5"/>
    <mergeCell ref="AC4:AC5"/>
    <mergeCell ref="A7:A41"/>
    <mergeCell ref="A1:A6"/>
    <mergeCell ref="X5:Z5"/>
    <mergeCell ref="X3:AT3"/>
    <mergeCell ref="B1:AT2"/>
  </mergeCells>
  <printOptions horizontalCentered="1"/>
  <pageMargins left="0" right="0" top="0" bottom="0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3"/>
  <sheetViews>
    <sheetView showGridLines="0" tabSelected="1" zoomScalePageLayoutView="0" workbookViewId="0" topLeftCell="A15">
      <selection activeCell="C41" sqref="C41"/>
    </sheetView>
  </sheetViews>
  <sheetFormatPr defaultColWidth="11.421875" defaultRowHeight="12.75"/>
  <cols>
    <col min="2" max="2" width="72.7109375" style="0" customWidth="1"/>
  </cols>
  <sheetData>
    <row r="1" ht="19.5" customHeight="1">
      <c r="B1" s="140"/>
    </row>
    <row r="2" ht="19.5" customHeight="1">
      <c r="B2" s="140"/>
    </row>
    <row r="3" ht="19.5" customHeight="1">
      <c r="B3" s="140"/>
    </row>
    <row r="4" spans="2:11" ht="19.5" customHeight="1">
      <c r="B4" s="140"/>
      <c r="C4" s="135"/>
      <c r="D4" s="135"/>
      <c r="E4" s="135"/>
      <c r="F4" s="135"/>
      <c r="G4" s="135"/>
      <c r="H4" s="135"/>
      <c r="I4" s="135"/>
      <c r="J4" s="135"/>
      <c r="K4" s="135"/>
    </row>
    <row r="5" spans="2:11" ht="19.5" customHeight="1">
      <c r="B5" s="140"/>
      <c r="C5" s="135"/>
      <c r="D5" s="135"/>
      <c r="E5" s="135"/>
      <c r="F5" s="135"/>
      <c r="G5" s="135"/>
      <c r="H5" s="135"/>
      <c r="I5" s="135"/>
      <c r="J5" s="135"/>
      <c r="K5" s="135"/>
    </row>
    <row r="6" spans="2:11" ht="19.5" customHeight="1">
      <c r="B6" s="140"/>
      <c r="C6" s="135"/>
      <c r="D6" s="135"/>
      <c r="E6" s="135"/>
      <c r="F6" s="135"/>
      <c r="G6" s="135"/>
      <c r="H6" s="135"/>
      <c r="I6" s="135"/>
      <c r="J6" s="135"/>
      <c r="K6" s="135"/>
    </row>
    <row r="7" spans="2:11" ht="19.5" customHeight="1">
      <c r="B7" s="140"/>
      <c r="C7" s="135"/>
      <c r="D7" s="135"/>
      <c r="E7" s="135"/>
      <c r="F7" s="135"/>
      <c r="G7" s="135"/>
      <c r="H7" s="135"/>
      <c r="I7" s="135"/>
      <c r="J7" s="135"/>
      <c r="K7" s="135"/>
    </row>
    <row r="8" spans="2:11" ht="19.5" customHeight="1">
      <c r="B8" s="141"/>
      <c r="C8" s="135"/>
      <c r="D8" s="135"/>
      <c r="E8" s="135"/>
      <c r="F8" s="135"/>
      <c r="G8" s="135"/>
      <c r="H8" s="135"/>
      <c r="I8" s="135"/>
      <c r="J8" s="135"/>
      <c r="K8" s="135"/>
    </row>
    <row r="9" spans="2:11" ht="19.5" customHeight="1">
      <c r="B9" s="142" t="s">
        <v>75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2:11" ht="22.5" customHeight="1">
      <c r="B10" s="141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2.25" customHeight="1">
      <c r="B11" s="140" t="s">
        <v>77</v>
      </c>
      <c r="C11" s="135"/>
      <c r="D11" s="135"/>
      <c r="E11" s="135"/>
      <c r="F11" s="135"/>
      <c r="G11" s="135"/>
      <c r="H11" s="135"/>
      <c r="I11" s="135"/>
      <c r="J11" s="135"/>
      <c r="K11" s="135"/>
    </row>
    <row r="12" spans="2:11" ht="12.75" hidden="1">
      <c r="B12" s="140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ht="12.75" hidden="1">
      <c r="B13" s="140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2:11" ht="12.75" hidden="1">
      <c r="B14" s="140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2:11" ht="12.75">
      <c r="B15" s="140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2:11" ht="12.75">
      <c r="B16" s="140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2:11" ht="12.75">
      <c r="B17" s="140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2:11" ht="12.75">
      <c r="B18" s="140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2:11" ht="12.75">
      <c r="B19" s="140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2:11" ht="12.75">
      <c r="B20" s="140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2:11" ht="12.75">
      <c r="B21" s="140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2:11" ht="12.75">
      <c r="B22" s="140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2:11" ht="12.75">
      <c r="B23" s="140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2:11" ht="12.75">
      <c r="B24" s="140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2:11" ht="12.75">
      <c r="B25" s="140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2:11" ht="12.75">
      <c r="B26" s="140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2:11" ht="12.75">
      <c r="B27" s="140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2:11" ht="12.75">
      <c r="B28" s="140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2:11" ht="12.75">
      <c r="B29" s="140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2:11" ht="12.75">
      <c r="B30" s="140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2:11" ht="12.75">
      <c r="B31" s="140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2:11" ht="12.75">
      <c r="B32" s="140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2:11" ht="12.75">
      <c r="B33" s="140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2:11" ht="12.75">
      <c r="B34" s="140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2:11" ht="12.75">
      <c r="B35" s="140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2:11" ht="12.75">
      <c r="B36" s="140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2:11" ht="12.75">
      <c r="B37" s="140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2:11" ht="12.75">
      <c r="B38" s="140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2:11" ht="12.75">
      <c r="B39" s="140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2:11" ht="12.75">
      <c r="B40" s="140"/>
      <c r="C40" s="135"/>
      <c r="D40" s="135"/>
      <c r="E40" s="135"/>
      <c r="F40" s="135"/>
      <c r="G40" s="135"/>
      <c r="H40" s="135"/>
      <c r="I40" s="135"/>
      <c r="J40" s="135"/>
      <c r="K40" s="135"/>
    </row>
    <row r="41" spans="2:11" ht="12.75">
      <c r="B41" s="140"/>
      <c r="C41" s="135"/>
      <c r="D41" s="135"/>
      <c r="E41" s="135"/>
      <c r="F41" s="135"/>
      <c r="G41" s="135"/>
      <c r="H41" s="135"/>
      <c r="I41" s="135"/>
      <c r="J41" s="135"/>
      <c r="K41" s="135"/>
    </row>
    <row r="42" spans="2:11" ht="12.75">
      <c r="B42" s="135"/>
      <c r="C42" s="135"/>
      <c r="D42" s="135"/>
      <c r="E42" s="135"/>
      <c r="F42" s="135"/>
      <c r="G42" s="135"/>
      <c r="H42" s="135"/>
      <c r="I42" s="135"/>
      <c r="J42" s="135"/>
      <c r="K42" s="135"/>
    </row>
    <row r="43" spans="2:11" ht="12.75"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2:11" ht="12.75">
      <c r="B44" s="135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2:11" ht="12.75"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2:11" ht="12.75"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2:11" ht="12.75"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2:11" ht="12.75"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2:11" ht="12.75"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2:11" ht="12.75"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2:11" ht="12.75"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2:11" ht="12.75"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2:11" ht="12.75"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2:11" ht="12.75"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2:11" ht="12.75"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2:11" ht="12.75"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2:11" ht="12.75"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2:11" ht="12.75"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2:11" ht="12.75"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2:11" ht="12.75"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2:11" ht="12.75"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2:11" ht="12.75"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2:11" ht="12.75"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2:11" ht="12.75"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2:11" ht="12.75"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2:11" ht="12.75"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2:11" ht="12.75">
      <c r="B67" s="135"/>
      <c r="C67" s="135"/>
      <c r="D67" s="135"/>
      <c r="E67" s="135"/>
      <c r="F67" s="135"/>
      <c r="G67" s="135"/>
      <c r="H67" s="135"/>
      <c r="I67" s="135"/>
      <c r="J67" s="135"/>
      <c r="K67" s="135"/>
    </row>
    <row r="68" spans="2:11" ht="12.75">
      <c r="B68" s="135"/>
      <c r="C68" s="135"/>
      <c r="D68" s="135"/>
      <c r="E68" s="135"/>
      <c r="F68" s="135"/>
      <c r="G68" s="135"/>
      <c r="H68" s="135"/>
      <c r="I68" s="135"/>
      <c r="J68" s="135"/>
      <c r="K68" s="135"/>
    </row>
    <row r="69" spans="2:11" ht="12.75">
      <c r="B69" s="135"/>
      <c r="C69" s="135"/>
      <c r="D69" s="135"/>
      <c r="E69" s="135"/>
      <c r="F69" s="135"/>
      <c r="G69" s="135"/>
      <c r="H69" s="135"/>
      <c r="I69" s="135"/>
      <c r="J69" s="135"/>
      <c r="K69" s="135"/>
    </row>
    <row r="70" spans="2:11" ht="12.75">
      <c r="B70" s="135"/>
      <c r="C70" s="135"/>
      <c r="D70" s="135"/>
      <c r="E70" s="135"/>
      <c r="F70" s="135"/>
      <c r="G70" s="135"/>
      <c r="H70" s="135"/>
      <c r="I70" s="135"/>
      <c r="J70" s="135"/>
      <c r="K70" s="135"/>
    </row>
    <row r="71" spans="2:11" ht="12.75"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2:11" ht="12.75">
      <c r="B72" s="135"/>
      <c r="C72" s="135"/>
      <c r="D72" s="135"/>
      <c r="E72" s="135"/>
      <c r="F72" s="135"/>
      <c r="G72" s="135"/>
      <c r="H72" s="135"/>
      <c r="I72" s="135"/>
      <c r="J72" s="135"/>
      <c r="K72" s="135"/>
    </row>
    <row r="73" spans="2:11" ht="12.75">
      <c r="B73" s="135"/>
      <c r="C73" s="135"/>
      <c r="D73" s="135"/>
      <c r="E73" s="135"/>
      <c r="F73" s="135"/>
      <c r="G73" s="135"/>
      <c r="H73" s="135"/>
      <c r="I73" s="135"/>
      <c r="J73" s="135"/>
      <c r="K73" s="135"/>
    </row>
    <row r="74" spans="2:11" ht="12.75">
      <c r="B74" s="135"/>
      <c r="C74" s="135"/>
      <c r="D74" s="135"/>
      <c r="E74" s="135"/>
      <c r="F74" s="135"/>
      <c r="G74" s="135"/>
      <c r="H74" s="135"/>
      <c r="I74" s="135"/>
      <c r="J74" s="135"/>
      <c r="K74" s="135"/>
    </row>
    <row r="75" spans="2:11" ht="12.75"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2:11" ht="12.75">
      <c r="B76" s="135"/>
      <c r="C76" s="135"/>
      <c r="D76" s="135"/>
      <c r="E76" s="135"/>
      <c r="F76" s="135"/>
      <c r="G76" s="135"/>
      <c r="H76" s="135"/>
      <c r="I76" s="135"/>
      <c r="J76" s="135"/>
      <c r="K76" s="135"/>
    </row>
    <row r="77" spans="2:11" ht="12.75">
      <c r="B77" s="135"/>
      <c r="C77" s="135"/>
      <c r="D77" s="135"/>
      <c r="E77" s="135"/>
      <c r="F77" s="135"/>
      <c r="G77" s="135"/>
      <c r="H77" s="135"/>
      <c r="I77" s="135"/>
      <c r="J77" s="135"/>
      <c r="K77" s="135"/>
    </row>
    <row r="78" spans="2:11" ht="12.75">
      <c r="B78" s="135"/>
      <c r="C78" s="135"/>
      <c r="D78" s="135"/>
      <c r="E78" s="135"/>
      <c r="F78" s="135"/>
      <c r="G78" s="135"/>
      <c r="H78" s="135"/>
      <c r="I78" s="135"/>
      <c r="J78" s="135"/>
      <c r="K78" s="135"/>
    </row>
    <row r="79" spans="2:11" ht="12.75">
      <c r="B79" s="135"/>
      <c r="C79" s="135"/>
      <c r="D79" s="135"/>
      <c r="E79" s="135"/>
      <c r="F79" s="135"/>
      <c r="G79" s="135"/>
      <c r="H79" s="135"/>
      <c r="I79" s="135"/>
      <c r="J79" s="135"/>
      <c r="K79" s="135"/>
    </row>
    <row r="80" spans="2:11" ht="12.75">
      <c r="B80" s="135"/>
      <c r="C80" s="135"/>
      <c r="D80" s="135"/>
      <c r="E80" s="135"/>
      <c r="F80" s="135"/>
      <c r="G80" s="135"/>
      <c r="H80" s="135"/>
      <c r="I80" s="135"/>
      <c r="J80" s="135"/>
      <c r="K80" s="135"/>
    </row>
    <row r="81" spans="2:11" ht="12.75">
      <c r="B81" s="135"/>
      <c r="C81" s="135"/>
      <c r="D81" s="135"/>
      <c r="E81" s="135"/>
      <c r="F81" s="135"/>
      <c r="G81" s="135"/>
      <c r="H81" s="135"/>
      <c r="I81" s="135"/>
      <c r="J81" s="135"/>
      <c r="K81" s="135"/>
    </row>
    <row r="82" spans="2:11" ht="12.75">
      <c r="B82" s="135"/>
      <c r="C82" s="135"/>
      <c r="D82" s="135"/>
      <c r="E82" s="135"/>
      <c r="F82" s="135"/>
      <c r="G82" s="135"/>
      <c r="H82" s="135"/>
      <c r="I82" s="135"/>
      <c r="J82" s="135"/>
      <c r="K82" s="135"/>
    </row>
    <row r="83" spans="2:11" ht="12.75">
      <c r="B83" s="135"/>
      <c r="C83" s="135"/>
      <c r="D83" s="135"/>
      <c r="E83" s="135"/>
      <c r="F83" s="135"/>
      <c r="G83" s="135"/>
      <c r="H83" s="135"/>
      <c r="I83" s="135"/>
      <c r="J83" s="135"/>
      <c r="K83" s="135"/>
    </row>
    <row r="84" spans="2:11" ht="12.75">
      <c r="B84" s="135"/>
      <c r="C84" s="135"/>
      <c r="D84" s="135"/>
      <c r="E84" s="135"/>
      <c r="F84" s="135"/>
      <c r="G84" s="135"/>
      <c r="H84" s="135"/>
      <c r="I84" s="135"/>
      <c r="J84" s="135"/>
      <c r="K84" s="135"/>
    </row>
    <row r="85" spans="2:11" ht="12.75">
      <c r="B85" s="135"/>
      <c r="C85" s="135"/>
      <c r="D85" s="135"/>
      <c r="E85" s="135"/>
      <c r="F85" s="135"/>
      <c r="G85" s="135"/>
      <c r="H85" s="135"/>
      <c r="I85" s="135"/>
      <c r="J85" s="135"/>
      <c r="K85" s="135"/>
    </row>
    <row r="86" spans="2:11" ht="12.75">
      <c r="B86" s="135"/>
      <c r="C86" s="135"/>
      <c r="D86" s="135"/>
      <c r="E86" s="135"/>
      <c r="F86" s="135"/>
      <c r="G86" s="135"/>
      <c r="H86" s="135"/>
      <c r="I86" s="135"/>
      <c r="J86" s="135"/>
      <c r="K86" s="135"/>
    </row>
    <row r="87" spans="2:11" ht="12.75">
      <c r="B87" s="135"/>
      <c r="C87" s="135"/>
      <c r="D87" s="135"/>
      <c r="E87" s="135"/>
      <c r="F87" s="135"/>
      <c r="G87" s="135"/>
      <c r="H87" s="135"/>
      <c r="I87" s="135"/>
      <c r="J87" s="135"/>
      <c r="K87" s="135"/>
    </row>
    <row r="88" spans="2:11" ht="12.75">
      <c r="B88" s="135"/>
      <c r="C88" s="135"/>
      <c r="D88" s="135"/>
      <c r="E88" s="135"/>
      <c r="F88" s="135"/>
      <c r="G88" s="135"/>
      <c r="H88" s="135"/>
      <c r="I88" s="135"/>
      <c r="J88" s="135"/>
      <c r="K88" s="135"/>
    </row>
    <row r="89" spans="2:11" ht="12.75">
      <c r="B89" s="135"/>
      <c r="C89" s="135"/>
      <c r="D89" s="135"/>
      <c r="E89" s="135"/>
      <c r="F89" s="135"/>
      <c r="G89" s="135"/>
      <c r="H89" s="135"/>
      <c r="I89" s="135"/>
      <c r="J89" s="135"/>
      <c r="K89" s="135"/>
    </row>
    <row r="90" spans="2:11" ht="12.75">
      <c r="B90" s="135"/>
      <c r="C90" s="135"/>
      <c r="D90" s="135"/>
      <c r="E90" s="135"/>
      <c r="F90" s="135"/>
      <c r="G90" s="135"/>
      <c r="H90" s="135"/>
      <c r="I90" s="135"/>
      <c r="J90" s="135"/>
      <c r="K90" s="135"/>
    </row>
    <row r="91" spans="2:11" ht="12.75">
      <c r="B91" s="135"/>
      <c r="C91" s="135"/>
      <c r="D91" s="135"/>
      <c r="E91" s="135"/>
      <c r="F91" s="135"/>
      <c r="G91" s="135"/>
      <c r="H91" s="135"/>
      <c r="I91" s="135"/>
      <c r="J91" s="135"/>
      <c r="K91" s="135"/>
    </row>
    <row r="92" spans="2:11" ht="12.75">
      <c r="B92" s="135"/>
      <c r="C92" s="135"/>
      <c r="D92" s="135"/>
      <c r="E92" s="135"/>
      <c r="F92" s="135"/>
      <c r="G92" s="135"/>
      <c r="H92" s="135"/>
      <c r="I92" s="135"/>
      <c r="J92" s="135"/>
      <c r="K92" s="135"/>
    </row>
    <row r="93" spans="2:11" ht="12.75">
      <c r="B93" s="135"/>
      <c r="C93" s="135"/>
      <c r="D93" s="135"/>
      <c r="E93" s="135"/>
      <c r="F93" s="135"/>
      <c r="G93" s="135"/>
      <c r="H93" s="135"/>
      <c r="I93" s="135"/>
      <c r="J93" s="135"/>
      <c r="K93" s="135"/>
    </row>
    <row r="94" spans="2:11" ht="12.75">
      <c r="B94" s="135"/>
      <c r="C94" s="135"/>
      <c r="D94" s="135"/>
      <c r="E94" s="135"/>
      <c r="F94" s="135"/>
      <c r="G94" s="135"/>
      <c r="H94" s="135"/>
      <c r="I94" s="135"/>
      <c r="J94" s="135"/>
      <c r="K94" s="135"/>
    </row>
    <row r="95" spans="2:11" ht="12.75">
      <c r="B95" s="135"/>
      <c r="C95" s="135"/>
      <c r="D95" s="135"/>
      <c r="E95" s="135"/>
      <c r="F95" s="135"/>
      <c r="G95" s="135"/>
      <c r="H95" s="135"/>
      <c r="I95" s="135"/>
      <c r="J95" s="135"/>
      <c r="K95" s="135"/>
    </row>
    <row r="96" spans="2:11" ht="12.75"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 ht="12.75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ht="12.75">
      <c r="B98" s="135"/>
      <c r="C98" s="135"/>
      <c r="D98" s="135"/>
      <c r="E98" s="135"/>
      <c r="F98" s="135"/>
      <c r="G98" s="135"/>
      <c r="H98" s="135"/>
      <c r="I98" s="135"/>
      <c r="J98" s="135"/>
      <c r="K98" s="135"/>
    </row>
    <row r="99" spans="2:11" ht="12.75">
      <c r="B99" s="135"/>
      <c r="C99" s="135"/>
      <c r="D99" s="135"/>
      <c r="E99" s="135"/>
      <c r="F99" s="135"/>
      <c r="G99" s="135"/>
      <c r="H99" s="135"/>
      <c r="I99" s="135"/>
      <c r="J99" s="135"/>
      <c r="K99" s="135"/>
    </row>
    <row r="100" spans="2:11" ht="12.75"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</row>
    <row r="101" spans="2:11" ht="12.75"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2:11" ht="12.75"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</row>
    <row r="103" spans="2:11" ht="12.75"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</row>
    <row r="104" spans="2:11" ht="12.75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2:11" ht="12.75"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 ht="12.7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2:11" ht="12.75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2:11" ht="12.75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 ht="12.75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 ht="12.75"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 ht="12.75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 ht="12.75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 ht="12.75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 ht="12.75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 ht="12.75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 ht="12.75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2:11" ht="12.75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2:11" ht="12.75"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spans="2:11" ht="12.75"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</row>
    <row r="120" spans="2:11" ht="12.75"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2:11" ht="12.75"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2:11" ht="12.7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2:11" ht="12.75"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</row>
  </sheetData>
  <sheetProtection/>
  <mergeCells count="2">
    <mergeCell ref="B11:B41"/>
    <mergeCell ref="B1:B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showGridLines="0" zoomScalePageLayoutView="0" workbookViewId="0" topLeftCell="A1">
      <selection activeCell="A1" sqref="A1:AW3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3" width="12.28125" style="0" hidden="1" customWidth="1"/>
    <col min="24" max="25" width="12.140625" style="0" hidden="1" customWidth="1"/>
    <col min="26" max="26" width="15.140625" style="0" hidden="1" customWidth="1"/>
    <col min="27" max="32" width="12.28125" style="0" hidden="1" customWidth="1"/>
    <col min="33" max="33" width="12.8515625" style="0" hidden="1" customWidth="1"/>
    <col min="34" max="34" width="10.8515625" style="0" hidden="1" customWidth="1"/>
    <col min="35" max="35" width="12.7109375" style="0" hidden="1" customWidth="1"/>
    <col min="36" max="36" width="0" style="0" hidden="1" customWidth="1"/>
    <col min="37" max="37" width="15.140625" style="0" hidden="1" customWidth="1"/>
    <col min="38" max="38" width="0" style="0" hidden="1" customWidth="1"/>
    <col min="39" max="39" width="16.7109375" style="30" customWidth="1"/>
    <col min="40" max="40" width="16.7109375" style="51" hidden="1" customWidth="1"/>
    <col min="41" max="41" width="16.7109375" style="30" customWidth="1"/>
    <col min="42" max="42" width="16.7109375" style="51" hidden="1" customWidth="1"/>
    <col min="43" max="43" width="16.7109375" style="30" customWidth="1"/>
    <col min="44" max="44" width="16.7109375" style="0" hidden="1" customWidth="1"/>
    <col min="45" max="45" width="16.7109375" style="0" customWidth="1"/>
    <col min="46" max="46" width="16.7109375" style="0" hidden="1" customWidth="1"/>
    <col min="47" max="47" width="16.7109375" style="0" customWidth="1"/>
    <col min="48" max="48" width="16.7109375" style="0" hidden="1" customWidth="1"/>
    <col min="49" max="49" width="16.7109375" style="0" customWidth="1"/>
  </cols>
  <sheetData>
    <row r="1" spans="1:49" ht="39.75" customHeight="1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ht="39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49" s="9" customFormat="1" ht="39.7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49" s="9" customFormat="1" ht="22.5" customHeight="1">
      <c r="A4" s="71" t="s">
        <v>0</v>
      </c>
      <c r="B4" s="129" t="s">
        <v>76</v>
      </c>
      <c r="C4" s="82"/>
      <c r="D4" s="83"/>
      <c r="E4" s="83"/>
      <c r="F4" s="84">
        <v>0.15</v>
      </c>
      <c r="G4" s="84">
        <v>0.07</v>
      </c>
      <c r="H4" s="85" t="s">
        <v>5</v>
      </c>
      <c r="I4" s="84">
        <v>0.05</v>
      </c>
      <c r="J4" s="85" t="s">
        <v>6</v>
      </c>
      <c r="K4" s="85" t="s">
        <v>6</v>
      </c>
      <c r="L4" s="86" t="s">
        <v>10</v>
      </c>
      <c r="M4" s="87" t="s">
        <v>12</v>
      </c>
      <c r="N4" s="87" t="s">
        <v>13</v>
      </c>
      <c r="O4" s="87" t="s">
        <v>14</v>
      </c>
      <c r="P4" s="87" t="s">
        <v>15</v>
      </c>
      <c r="Q4" s="87" t="s">
        <v>16</v>
      </c>
      <c r="R4" s="87" t="s">
        <v>17</v>
      </c>
      <c r="S4" s="88" t="s">
        <v>18</v>
      </c>
      <c r="T4" s="88" t="s">
        <v>19</v>
      </c>
      <c r="U4" s="88" t="s">
        <v>20</v>
      </c>
      <c r="V4" s="88" t="s">
        <v>21</v>
      </c>
      <c r="W4" s="88" t="s">
        <v>22</v>
      </c>
      <c r="X4" s="88" t="s">
        <v>23</v>
      </c>
      <c r="Y4" s="88"/>
      <c r="Z4" s="88" t="s">
        <v>38</v>
      </c>
      <c r="AA4" s="89" t="s">
        <v>9</v>
      </c>
      <c r="AB4" s="88" t="s">
        <v>12</v>
      </c>
      <c r="AC4" s="88" t="s">
        <v>13</v>
      </c>
      <c r="AD4" s="88" t="s">
        <v>14</v>
      </c>
      <c r="AE4" s="88" t="s">
        <v>15</v>
      </c>
      <c r="AF4" s="88" t="s">
        <v>16</v>
      </c>
      <c r="AG4" s="90" t="s">
        <v>1</v>
      </c>
      <c r="AH4" s="85"/>
      <c r="AI4" s="83"/>
      <c r="AJ4" s="83"/>
      <c r="AK4" s="88" t="s">
        <v>16</v>
      </c>
      <c r="AL4" s="91"/>
      <c r="AM4" s="92" t="s">
        <v>47</v>
      </c>
      <c r="AN4" s="92"/>
      <c r="AO4" s="92"/>
      <c r="AP4" s="92"/>
      <c r="AQ4" s="92"/>
      <c r="AR4" s="92"/>
      <c r="AS4" s="92"/>
      <c r="AT4" s="92"/>
      <c r="AU4" s="92"/>
      <c r="AV4" s="92"/>
      <c r="AW4" s="93"/>
    </row>
    <row r="5" spans="1:49" s="9" customFormat="1" ht="22.5" customHeight="1" thickBot="1">
      <c r="A5" s="71"/>
      <c r="B5" s="130" t="s">
        <v>54</v>
      </c>
      <c r="C5" s="15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8" t="s">
        <v>7</v>
      </c>
      <c r="L5" s="69"/>
      <c r="M5" s="16">
        <v>1</v>
      </c>
      <c r="N5" s="16">
        <f>1+M5</f>
        <v>2</v>
      </c>
      <c r="O5" s="16">
        <f aca="true" t="shared" si="0" ref="O5:X5">1+N5</f>
        <v>3</v>
      </c>
      <c r="P5" s="16">
        <f t="shared" si="0"/>
        <v>4</v>
      </c>
      <c r="Q5" s="16">
        <f t="shared" si="0"/>
        <v>5</v>
      </c>
      <c r="R5" s="16">
        <f t="shared" si="0"/>
        <v>6</v>
      </c>
      <c r="S5" s="16">
        <f t="shared" si="0"/>
        <v>7</v>
      </c>
      <c r="T5" s="16">
        <f t="shared" si="0"/>
        <v>8</v>
      </c>
      <c r="U5" s="16">
        <f t="shared" si="0"/>
        <v>9</v>
      </c>
      <c r="V5" s="16">
        <f t="shared" si="0"/>
        <v>10</v>
      </c>
      <c r="W5" s="16">
        <f t="shared" si="0"/>
        <v>11</v>
      </c>
      <c r="X5" s="16">
        <f t="shared" si="0"/>
        <v>12</v>
      </c>
      <c r="Y5" s="38"/>
      <c r="Z5" s="32" t="s">
        <v>41</v>
      </c>
      <c r="AA5" s="70"/>
      <c r="AB5" s="32">
        <v>1</v>
      </c>
      <c r="AC5" s="32">
        <f>AB5+1</f>
        <v>2</v>
      </c>
      <c r="AD5" s="32">
        <f>AC5+1</f>
        <v>3</v>
      </c>
      <c r="AE5" s="32">
        <f>AD5+1</f>
        <v>4</v>
      </c>
      <c r="AF5" s="32">
        <f>AE5+1</f>
        <v>5</v>
      </c>
      <c r="AG5" s="12" t="s">
        <v>8</v>
      </c>
      <c r="AH5" s="18"/>
      <c r="AI5" s="7"/>
      <c r="AJ5" s="7"/>
      <c r="AK5" s="32" t="s">
        <v>41</v>
      </c>
      <c r="AL5" s="94"/>
      <c r="AM5" s="55" t="s">
        <v>48</v>
      </c>
      <c r="AN5" s="80"/>
      <c r="AO5" s="55" t="s">
        <v>49</v>
      </c>
      <c r="AP5" s="80"/>
      <c r="AQ5" s="55" t="s">
        <v>50</v>
      </c>
      <c r="AR5" s="81"/>
      <c r="AS5" s="55" t="s">
        <v>51</v>
      </c>
      <c r="AT5" s="55"/>
      <c r="AU5" s="55" t="s">
        <v>52</v>
      </c>
      <c r="AV5" s="55"/>
      <c r="AW5" s="95" t="s">
        <v>53</v>
      </c>
    </row>
    <row r="6" spans="1:49" s="9" customFormat="1" ht="22.5" customHeight="1" thickTop="1">
      <c r="A6" s="71"/>
      <c r="B6" s="130" t="s">
        <v>25</v>
      </c>
      <c r="C6" s="23">
        <v>1319.56</v>
      </c>
      <c r="D6" s="24">
        <f>300+100+100+(C6*20%)</f>
        <v>763.912</v>
      </c>
      <c r="E6" s="24">
        <v>75</v>
      </c>
      <c r="F6" s="24">
        <f>+(D6+C6+E6)*15%</f>
        <v>323.77079999999995</v>
      </c>
      <c r="G6" s="24">
        <f>+SUM(F6+E6+D6+C6)*7%</f>
        <v>173.75699600000002</v>
      </c>
      <c r="H6" s="24">
        <f>+G6+F6</f>
        <v>497.52779599999997</v>
      </c>
      <c r="I6" s="24">
        <f>+SUM(G6+F6+E6+D6+C6)*5%</f>
        <v>132.79998980000002</v>
      </c>
      <c r="J6" s="4">
        <f>+I6+H6</f>
        <v>630.3277858</v>
      </c>
      <c r="K6" s="4">
        <f>+J6+E6</f>
        <v>705.3277858</v>
      </c>
      <c r="L6" s="5">
        <f aca="true" t="shared" si="1" ref="L6:L41">+(D6*1.174)/12</f>
        <v>74.73605733333333</v>
      </c>
      <c r="M6" s="21">
        <f>+$C6+(M$5*$L6)</f>
        <v>1394.2960573333332</v>
      </c>
      <c r="N6" s="21">
        <f>+$C6+(N$5*$L6)</f>
        <v>1469.0321146666665</v>
      </c>
      <c r="O6" s="21">
        <f>+$C6+(O$5*$L6)</f>
        <v>1543.768172</v>
      </c>
      <c r="P6" s="21">
        <f aca="true" t="shared" si="2" ref="P6:X6">+$C6+(P5*$L6)</f>
        <v>1618.5042293333333</v>
      </c>
      <c r="Q6" s="21">
        <f t="shared" si="2"/>
        <v>1693.2402866666666</v>
      </c>
      <c r="R6" s="21">
        <f t="shared" si="2"/>
        <v>1767.976344</v>
      </c>
      <c r="S6" s="21">
        <f t="shared" si="2"/>
        <v>1842.7124013333332</v>
      </c>
      <c r="T6" s="21">
        <f t="shared" si="2"/>
        <v>1917.4484586666667</v>
      </c>
      <c r="U6" s="21">
        <f t="shared" si="2"/>
        <v>1992.1845159999998</v>
      </c>
      <c r="V6" s="21">
        <f t="shared" si="2"/>
        <v>2066.9205733333333</v>
      </c>
      <c r="W6" s="21">
        <f t="shared" si="2"/>
        <v>2141.6566306666664</v>
      </c>
      <c r="X6" s="21">
        <f t="shared" si="2"/>
        <v>2216.392688</v>
      </c>
      <c r="Y6" s="21"/>
      <c r="Z6" s="39">
        <f>+Y6+X6</f>
        <v>2216.392688</v>
      </c>
      <c r="AA6" s="39">
        <f>(K6/5)*1.174</f>
        <v>165.61096410584</v>
      </c>
      <c r="AB6" s="39">
        <f>+$Z6+($AA6*$AB$5)</f>
        <v>2382.00365210584</v>
      </c>
      <c r="AC6" s="39">
        <f>+$Z6+($AA6*$AC$5)</f>
        <v>2547.6146162116797</v>
      </c>
      <c r="AD6" s="39">
        <f>+$Z6+($AA6*$AD$5)</f>
        <v>2713.22558031752</v>
      </c>
      <c r="AE6" s="39">
        <f>+$Z6+($AA6*$AE$5)</f>
        <v>2878.83654442336</v>
      </c>
      <c r="AF6" s="39">
        <f>+$Z6+($AA6*$AF$5)</f>
        <v>3044.4475085291997</v>
      </c>
      <c r="AG6" s="41">
        <v>3044.4475085291997</v>
      </c>
      <c r="AH6" s="42" t="b">
        <f aca="true" t="shared" si="3" ref="AH6:AH41">AG6=AF6</f>
        <v>1</v>
      </c>
      <c r="AI6" s="94"/>
      <c r="AJ6" s="94"/>
      <c r="AK6" s="47">
        <f>+AF6+AJ6</f>
        <v>3044.4475085291997</v>
      </c>
      <c r="AL6" s="47">
        <v>3044.4475085291997</v>
      </c>
      <c r="AM6" s="53">
        <f>+(AL6*0.3*1.174)+AL6</f>
        <v>4116.701921033184</v>
      </c>
      <c r="AN6" s="52">
        <v>3061.5186525126</v>
      </c>
      <c r="AO6" s="53">
        <f>+AN6*0.3*1.174+AN6</f>
        <v>4139.785521927538</v>
      </c>
      <c r="AP6" s="52">
        <v>3078.5568723996</v>
      </c>
      <c r="AQ6" s="53">
        <f>+AP6*0.3*1.174+AP6</f>
        <v>4162.824602858738</v>
      </c>
      <c r="AR6" s="54">
        <v>3129.7538423016003</v>
      </c>
      <c r="AS6" s="35">
        <f>+AR6*0.3*1.174+AR6</f>
        <v>4232.053145560224</v>
      </c>
      <c r="AT6" s="52">
        <v>3172.3905471395997</v>
      </c>
      <c r="AU6" s="35">
        <f>+AT6*0.3*1.174+AT6</f>
        <v>4289.706497842167</v>
      </c>
      <c r="AV6" s="52">
        <v>3234.9463302996</v>
      </c>
      <c r="AW6" s="96">
        <f>+AV6*0.3*1.174+AV6</f>
        <v>4374.294427831119</v>
      </c>
    </row>
    <row r="7" spans="1:49" s="9" customFormat="1" ht="22.5" customHeight="1">
      <c r="A7" s="71"/>
      <c r="B7" s="131">
        <v>1</v>
      </c>
      <c r="C7" s="14">
        <v>1334.49</v>
      </c>
      <c r="D7" s="6">
        <f>300+100+100+(C7*20%)</f>
        <v>766.898</v>
      </c>
      <c r="E7" s="6">
        <v>75</v>
      </c>
      <c r="F7" s="6">
        <f aca="true" t="shared" si="4" ref="F7:F41">+(D7+C7+E7)*15%</f>
        <v>326.4582</v>
      </c>
      <c r="G7" s="6">
        <f aca="true" t="shared" si="5" ref="G7:G41">+SUM(F7+E7+D7+C7)*7%</f>
        <v>175.19923400000002</v>
      </c>
      <c r="H7" s="6">
        <f aca="true" t="shared" si="6" ref="H7:H41">+G7+F7</f>
        <v>501.65743399999997</v>
      </c>
      <c r="I7" s="6">
        <f aca="true" t="shared" si="7" ref="I7:I41">+SUM(G7+F7+E7+D7+C7)*5%</f>
        <v>133.9022717</v>
      </c>
      <c r="J7" s="4">
        <f>+I7+H7</f>
        <v>635.5597057</v>
      </c>
      <c r="K7" s="4">
        <f aca="true" t="shared" si="8" ref="K7:K40">+J7+E7</f>
        <v>710.5597057</v>
      </c>
      <c r="L7" s="5">
        <f t="shared" si="1"/>
        <v>75.02818766666667</v>
      </c>
      <c r="M7" s="22">
        <f>+$C7+(M$5*$L7)</f>
        <v>1409.5181876666666</v>
      </c>
      <c r="N7" s="22">
        <f aca="true" t="shared" si="9" ref="N7:X7">+$C7+(N$5*$L7)</f>
        <v>1484.5463753333333</v>
      </c>
      <c r="O7" s="22">
        <f t="shared" si="9"/>
        <v>1559.5745630000001</v>
      </c>
      <c r="P7" s="22">
        <f t="shared" si="9"/>
        <v>1634.6027506666667</v>
      </c>
      <c r="Q7" s="22">
        <f t="shared" si="9"/>
        <v>1709.6309383333332</v>
      </c>
      <c r="R7" s="22">
        <f t="shared" si="9"/>
        <v>1784.659126</v>
      </c>
      <c r="S7" s="22">
        <f t="shared" si="9"/>
        <v>1859.6873136666668</v>
      </c>
      <c r="T7" s="22">
        <f t="shared" si="9"/>
        <v>1934.7155013333333</v>
      </c>
      <c r="U7" s="22">
        <f t="shared" si="9"/>
        <v>2009.743689</v>
      </c>
      <c r="V7" s="22">
        <f t="shared" si="9"/>
        <v>2084.7718766666667</v>
      </c>
      <c r="W7" s="22">
        <f t="shared" si="9"/>
        <v>2159.8000643333335</v>
      </c>
      <c r="X7" s="22">
        <f t="shared" si="9"/>
        <v>2234.8282520000002</v>
      </c>
      <c r="Y7" s="22">
        <v>5.869999999999999</v>
      </c>
      <c r="Z7" s="39">
        <f aca="true" t="shared" si="10" ref="Z7:Z41">+Y7+X7</f>
        <v>2240.698252</v>
      </c>
      <c r="AA7" s="22">
        <f aca="true" t="shared" si="11" ref="AA7:AA41">(K7/5)*1.174</f>
        <v>166.83941889835998</v>
      </c>
      <c r="AB7" s="39">
        <f aca="true" t="shared" si="12" ref="AB7:AB41">+$Z7+($AA7*$AB$5)</f>
        <v>2407.53767089836</v>
      </c>
      <c r="AC7" s="39">
        <f aca="true" t="shared" si="13" ref="AC7:AC41">+$Z7+($AA7*$AC$5)</f>
        <v>2574.37708979672</v>
      </c>
      <c r="AD7" s="39">
        <f aca="true" t="shared" si="14" ref="AD7:AD41">+$Z7+($AA7*$AD$5)</f>
        <v>2741.21650869508</v>
      </c>
      <c r="AE7" s="39">
        <f aca="true" t="shared" si="15" ref="AE7:AE41">+$Z7+($AA7*$AE$5)</f>
        <v>2908.05592759344</v>
      </c>
      <c r="AF7" s="39">
        <f aca="true" t="shared" si="16" ref="AF7:AF41">+$Z7+($AA7*$AF$5)</f>
        <v>3074.8953464918</v>
      </c>
      <c r="AG7" s="6">
        <v>3069.0253464917996</v>
      </c>
      <c r="AH7" s="17" t="b">
        <f t="shared" si="3"/>
        <v>0</v>
      </c>
      <c r="AI7" s="94"/>
      <c r="AJ7" s="94">
        <v>0.8805</v>
      </c>
      <c r="AK7" s="35">
        <f aca="true" t="shared" si="17" ref="AK7:AK41">+AF7+AJ7</f>
        <v>3075.7758464918</v>
      </c>
      <c r="AL7" s="35">
        <v>3075.7758464918</v>
      </c>
      <c r="AM7" s="53">
        <f aca="true" t="shared" si="18" ref="AM7:AM41">+(AL7*0.3*1.174)+AL7</f>
        <v>4159.064099626212</v>
      </c>
      <c r="AN7" s="52">
        <v>3095.8760073440003</v>
      </c>
      <c r="AO7" s="53">
        <f aca="true" t="shared" si="19" ref="AO7:AO41">+AN7*0.3*1.174+AN7</f>
        <v>4186.243537130557</v>
      </c>
      <c r="AP7" s="52">
        <v>3115.9761681962004</v>
      </c>
      <c r="AQ7" s="53">
        <f aca="true" t="shared" si="20" ref="AQ7:AQ41">+AP7*0.3*1.174+AP7</f>
        <v>4213.422974634902</v>
      </c>
      <c r="AR7" s="54">
        <v>3164.8026031573995</v>
      </c>
      <c r="AS7" s="35">
        <f aca="true" t="shared" si="21" ref="AS7:AS41">+AR7*0.3*1.174+AR7</f>
        <v>4279.446079989435</v>
      </c>
      <c r="AT7" s="52">
        <v>3210.7481796836</v>
      </c>
      <c r="AU7" s="35">
        <f aca="true" t="shared" si="22" ref="AU7:AU41">+AT7*0.3*1.174+AT7</f>
        <v>4341.573688568164</v>
      </c>
      <c r="AV7" s="52">
        <v>3276.8103791101994</v>
      </c>
      <c r="AW7" s="96">
        <f aca="true" t="shared" si="23" ref="AW7:AW41">+AV7*0.3*1.174+AV7</f>
        <v>4430.902994632812</v>
      </c>
    </row>
    <row r="8" spans="1:49" s="9" customFormat="1" ht="22.5" customHeight="1">
      <c r="A8" s="71"/>
      <c r="B8" s="131">
        <f>+B7+1</f>
        <v>2</v>
      </c>
      <c r="C8" s="14">
        <v>1349.47</v>
      </c>
      <c r="D8" s="6">
        <f aca="true" t="shared" si="24" ref="D8:D41">300+100+100+(C8*20%)</f>
        <v>769.894</v>
      </c>
      <c r="E8" s="6">
        <v>75</v>
      </c>
      <c r="F8" s="6">
        <f t="shared" si="4"/>
        <v>329.1546</v>
      </c>
      <c r="G8" s="6">
        <f t="shared" si="5"/>
        <v>176.64630200000005</v>
      </c>
      <c r="H8" s="6">
        <f t="shared" si="6"/>
        <v>505.80090200000006</v>
      </c>
      <c r="I8" s="6">
        <f t="shared" si="7"/>
        <v>135.00824510000004</v>
      </c>
      <c r="J8" s="4">
        <f aca="true" t="shared" si="25" ref="J8:J41">+I8+H8</f>
        <v>640.8091471000001</v>
      </c>
      <c r="K8" s="4">
        <f t="shared" si="8"/>
        <v>715.8091471000001</v>
      </c>
      <c r="L8" s="5">
        <f t="shared" si="1"/>
        <v>75.32129633333334</v>
      </c>
      <c r="M8" s="22">
        <f aca="true" t="shared" si="26" ref="M8:X41">+$C8+(M$5*$L8)</f>
        <v>1424.7912963333333</v>
      </c>
      <c r="N8" s="22">
        <f t="shared" si="26"/>
        <v>1500.1125926666666</v>
      </c>
      <c r="O8" s="22">
        <f t="shared" si="26"/>
        <v>1575.433889</v>
      </c>
      <c r="P8" s="22">
        <f t="shared" si="26"/>
        <v>1650.7551853333334</v>
      </c>
      <c r="Q8" s="22">
        <f t="shared" si="26"/>
        <v>1726.0764816666667</v>
      </c>
      <c r="R8" s="22">
        <f t="shared" si="26"/>
        <v>1801.397778</v>
      </c>
      <c r="S8" s="22">
        <f t="shared" si="26"/>
        <v>1876.7190743333335</v>
      </c>
      <c r="T8" s="22">
        <f t="shared" si="26"/>
        <v>1952.0403706666666</v>
      </c>
      <c r="U8" s="22">
        <f t="shared" si="26"/>
        <v>2027.3616670000001</v>
      </c>
      <c r="V8" s="22">
        <f t="shared" si="26"/>
        <v>2102.6829633333336</v>
      </c>
      <c r="W8" s="22">
        <f t="shared" si="26"/>
        <v>2178.0042596666667</v>
      </c>
      <c r="X8" s="22">
        <f t="shared" si="26"/>
        <v>2253.325556</v>
      </c>
      <c r="Y8" s="22">
        <v>11.739999999999998</v>
      </c>
      <c r="Z8" s="39">
        <f t="shared" si="10"/>
        <v>2265.0655559999996</v>
      </c>
      <c r="AA8" s="22">
        <f t="shared" si="11"/>
        <v>168.07198773908001</v>
      </c>
      <c r="AB8" s="39">
        <f t="shared" si="12"/>
        <v>2433.13754373908</v>
      </c>
      <c r="AC8" s="39">
        <f t="shared" si="13"/>
        <v>2601.2095314781595</v>
      </c>
      <c r="AD8" s="39">
        <f t="shared" si="14"/>
        <v>2769.2815192172397</v>
      </c>
      <c r="AE8" s="39">
        <f t="shared" si="15"/>
        <v>2937.3535069563195</v>
      </c>
      <c r="AF8" s="39">
        <f t="shared" si="16"/>
        <v>3105.4254946953997</v>
      </c>
      <c r="AG8" s="6">
        <v>3093.6854946954</v>
      </c>
      <c r="AH8" s="17" t="b">
        <f t="shared" si="3"/>
        <v>0</v>
      </c>
      <c r="AI8" s="94"/>
      <c r="AJ8" s="94">
        <v>1.761</v>
      </c>
      <c r="AK8" s="35">
        <f t="shared" si="17"/>
        <v>3107.1864946953997</v>
      </c>
      <c r="AL8" s="35">
        <v>3107.1864946953997</v>
      </c>
      <c r="AM8" s="53">
        <f t="shared" si="18"/>
        <v>4201.53757812712</v>
      </c>
      <c r="AN8" s="52">
        <v>3127.5006621742</v>
      </c>
      <c r="AO8" s="53">
        <f t="shared" si="19"/>
        <v>4229.006395391953</v>
      </c>
      <c r="AP8" s="52">
        <v>3147.7983676048</v>
      </c>
      <c r="AQ8" s="53">
        <f t="shared" si="20"/>
        <v>4256.45295267521</v>
      </c>
      <c r="AR8" s="54">
        <v>3197.1022019638</v>
      </c>
      <c r="AS8" s="35">
        <f t="shared" si="21"/>
        <v>4323.12159749545</v>
      </c>
      <c r="AT8" s="52">
        <v>3243.5087158395995</v>
      </c>
      <c r="AU8" s="35">
        <f t="shared" si="22"/>
        <v>4385.872485558306</v>
      </c>
      <c r="AV8" s="52">
        <v>3313.1102556292</v>
      </c>
      <c r="AW8" s="96">
        <f t="shared" si="23"/>
        <v>4479.987687661804</v>
      </c>
    </row>
    <row r="9" spans="1:49" s="9" customFormat="1" ht="22.5" customHeight="1">
      <c r="A9" s="71"/>
      <c r="B9" s="131">
        <f aca="true" t="shared" si="27" ref="B9:B40">+B8+1</f>
        <v>3</v>
      </c>
      <c r="C9" s="14">
        <v>1364.48</v>
      </c>
      <c r="D9" s="6">
        <f t="shared" si="24"/>
        <v>772.896</v>
      </c>
      <c r="E9" s="6">
        <v>75</v>
      </c>
      <c r="F9" s="6">
        <f t="shared" si="4"/>
        <v>331.8564</v>
      </c>
      <c r="G9" s="6">
        <f t="shared" si="5"/>
        <v>178.096268</v>
      </c>
      <c r="H9" s="6">
        <f t="shared" si="6"/>
        <v>509.952668</v>
      </c>
      <c r="I9" s="6">
        <f t="shared" si="7"/>
        <v>136.1164334</v>
      </c>
      <c r="J9" s="4">
        <f t="shared" si="25"/>
        <v>646.0691014</v>
      </c>
      <c r="K9" s="4">
        <f t="shared" si="8"/>
        <v>721.0691014</v>
      </c>
      <c r="L9" s="5">
        <f t="shared" si="1"/>
        <v>75.61499199999999</v>
      </c>
      <c r="M9" s="22">
        <f t="shared" si="26"/>
        <v>1440.094992</v>
      </c>
      <c r="N9" s="22">
        <f t="shared" si="26"/>
        <v>1515.709984</v>
      </c>
      <c r="O9" s="22">
        <f t="shared" si="26"/>
        <v>1591.3249759999999</v>
      </c>
      <c r="P9" s="22">
        <f t="shared" si="26"/>
        <v>1666.939968</v>
      </c>
      <c r="Q9" s="22">
        <f t="shared" si="26"/>
        <v>1742.55496</v>
      </c>
      <c r="R9" s="22">
        <f t="shared" si="26"/>
        <v>1818.169952</v>
      </c>
      <c r="S9" s="22">
        <f t="shared" si="26"/>
        <v>1893.784944</v>
      </c>
      <c r="T9" s="22">
        <f t="shared" si="26"/>
        <v>1969.3999359999998</v>
      </c>
      <c r="U9" s="22">
        <f t="shared" si="26"/>
        <v>2045.014928</v>
      </c>
      <c r="V9" s="22">
        <f t="shared" si="26"/>
        <v>2120.62992</v>
      </c>
      <c r="W9" s="22">
        <f t="shared" si="26"/>
        <v>2196.244912</v>
      </c>
      <c r="X9" s="22">
        <f t="shared" si="26"/>
        <v>2271.859904</v>
      </c>
      <c r="Y9" s="22">
        <v>17.61</v>
      </c>
      <c r="Z9" s="39">
        <f t="shared" si="10"/>
        <v>2289.469904</v>
      </c>
      <c r="AA9" s="22">
        <f t="shared" si="11"/>
        <v>169.30702500872</v>
      </c>
      <c r="AB9" s="39">
        <f t="shared" si="12"/>
        <v>2458.77692900872</v>
      </c>
      <c r="AC9" s="39">
        <f t="shared" si="13"/>
        <v>2628.08395401744</v>
      </c>
      <c r="AD9" s="39">
        <f t="shared" si="14"/>
        <v>2797.39097902616</v>
      </c>
      <c r="AE9" s="39">
        <f t="shared" si="15"/>
        <v>2966.69800403488</v>
      </c>
      <c r="AF9" s="39">
        <f t="shared" si="16"/>
        <v>3136.0050290436</v>
      </c>
      <c r="AG9" s="6">
        <v>3118.3950290436</v>
      </c>
      <c r="AH9" s="17" t="b">
        <f t="shared" si="3"/>
        <v>0</v>
      </c>
      <c r="AI9" s="94"/>
      <c r="AJ9" s="94">
        <v>2.6414999999999997</v>
      </c>
      <c r="AK9" s="35">
        <f t="shared" si="17"/>
        <v>3138.6465290436004</v>
      </c>
      <c r="AL9" s="35">
        <v>3138.6465290436004</v>
      </c>
      <c r="AM9" s="53">
        <f t="shared" si="18"/>
        <v>4244.0778365727565</v>
      </c>
      <c r="AN9" s="52">
        <v>3159.1417790526007</v>
      </c>
      <c r="AO9" s="53">
        <f t="shared" si="19"/>
        <v>4271.791513634927</v>
      </c>
      <c r="AP9" s="52">
        <v>3179.6370290616</v>
      </c>
      <c r="AQ9" s="53">
        <f t="shared" si="20"/>
        <v>4299.505190697096</v>
      </c>
      <c r="AR9" s="54">
        <v>3232.3649694462</v>
      </c>
      <c r="AS9" s="35">
        <f t="shared" si="21"/>
        <v>4370.803911685151</v>
      </c>
      <c r="AT9" s="52">
        <v>3276.2857140437995</v>
      </c>
      <c r="AU9" s="35">
        <f t="shared" si="22"/>
        <v>4430.193542530025</v>
      </c>
      <c r="AV9" s="52">
        <v>3346.5786598578</v>
      </c>
      <c r="AW9" s="96">
        <f t="shared" si="23"/>
        <v>4525.243663859717</v>
      </c>
    </row>
    <row r="10" spans="1:49" s="9" customFormat="1" ht="22.5" customHeight="1">
      <c r="A10" s="71"/>
      <c r="B10" s="131">
        <f t="shared" si="27"/>
        <v>4</v>
      </c>
      <c r="C10" s="14">
        <v>1379.53</v>
      </c>
      <c r="D10" s="6">
        <f t="shared" si="24"/>
        <v>775.906</v>
      </c>
      <c r="E10" s="6">
        <v>75</v>
      </c>
      <c r="F10" s="6">
        <f t="shared" si="4"/>
        <v>334.56539999999995</v>
      </c>
      <c r="G10" s="6">
        <f t="shared" si="5"/>
        <v>179.55009800000002</v>
      </c>
      <c r="H10" s="6">
        <f t="shared" si="6"/>
        <v>514.115498</v>
      </c>
      <c r="I10" s="6">
        <f t="shared" si="7"/>
        <v>137.2275749</v>
      </c>
      <c r="J10" s="4">
        <f t="shared" si="25"/>
        <v>651.3430729</v>
      </c>
      <c r="K10" s="4">
        <f t="shared" si="8"/>
        <v>726.3430729</v>
      </c>
      <c r="L10" s="5">
        <f t="shared" si="1"/>
        <v>75.90947033333332</v>
      </c>
      <c r="M10" s="22">
        <f t="shared" si="26"/>
        <v>1455.4394703333332</v>
      </c>
      <c r="N10" s="22">
        <f t="shared" si="26"/>
        <v>1531.3489406666665</v>
      </c>
      <c r="O10" s="22">
        <f t="shared" si="26"/>
        <v>1607.2584109999998</v>
      </c>
      <c r="P10" s="22">
        <f t="shared" si="26"/>
        <v>1683.1678813333333</v>
      </c>
      <c r="Q10" s="22">
        <f t="shared" si="26"/>
        <v>1759.0773516666666</v>
      </c>
      <c r="R10" s="22">
        <f t="shared" si="26"/>
        <v>1834.9868219999998</v>
      </c>
      <c r="S10" s="22">
        <f t="shared" si="26"/>
        <v>1910.8962923333333</v>
      </c>
      <c r="T10" s="22">
        <f t="shared" si="26"/>
        <v>1986.8057626666664</v>
      </c>
      <c r="U10" s="22">
        <f t="shared" si="26"/>
        <v>2062.715233</v>
      </c>
      <c r="V10" s="22">
        <f t="shared" si="26"/>
        <v>2138.624703333333</v>
      </c>
      <c r="W10" s="22">
        <f t="shared" si="26"/>
        <v>2214.5341736666664</v>
      </c>
      <c r="X10" s="22">
        <f t="shared" si="26"/>
        <v>2290.443644</v>
      </c>
      <c r="Y10" s="22">
        <v>23.479999999999997</v>
      </c>
      <c r="Z10" s="39">
        <f t="shared" si="10"/>
        <v>2313.923644</v>
      </c>
      <c r="AA10" s="22">
        <f t="shared" si="11"/>
        <v>170.54535351692002</v>
      </c>
      <c r="AB10" s="39">
        <f t="shared" si="12"/>
        <v>2484.46899751692</v>
      </c>
      <c r="AC10" s="39">
        <f t="shared" si="13"/>
        <v>2655.01435103384</v>
      </c>
      <c r="AD10" s="39">
        <f t="shared" si="14"/>
        <v>2825.55970455076</v>
      </c>
      <c r="AE10" s="39">
        <f t="shared" si="15"/>
        <v>2996.10505806768</v>
      </c>
      <c r="AF10" s="39">
        <f t="shared" si="16"/>
        <v>3166.6504115846</v>
      </c>
      <c r="AG10" s="6">
        <v>3143.1704115845996</v>
      </c>
      <c r="AH10" s="17" t="b">
        <f t="shared" si="3"/>
        <v>0</v>
      </c>
      <c r="AI10" s="94"/>
      <c r="AJ10" s="94">
        <v>3.522</v>
      </c>
      <c r="AK10" s="35">
        <f t="shared" si="17"/>
        <v>3170.1724115846</v>
      </c>
      <c r="AL10" s="35">
        <v>3170.1724115846</v>
      </c>
      <c r="AM10" s="53">
        <f t="shared" si="18"/>
        <v>4286.707134944696</v>
      </c>
      <c r="AN10" s="52">
        <v>3190.865206172</v>
      </c>
      <c r="AO10" s="53">
        <f t="shared" si="19"/>
        <v>4314.687931785778</v>
      </c>
      <c r="AP10" s="52">
        <v>3211.5744628076004</v>
      </c>
      <c r="AQ10" s="53">
        <f t="shared" si="20"/>
        <v>4342.690988608438</v>
      </c>
      <c r="AR10" s="54">
        <v>3264.77980259</v>
      </c>
      <c r="AS10" s="35">
        <f t="shared" si="21"/>
        <v>4414.6352490621975</v>
      </c>
      <c r="AT10" s="52">
        <v>3309.1285604408004</v>
      </c>
      <c r="AU10" s="35">
        <f t="shared" si="22"/>
        <v>4474.60363942805</v>
      </c>
      <c r="AV10" s="52">
        <v>3380.1129122791995</v>
      </c>
      <c r="AW10" s="96">
        <f t="shared" si="23"/>
        <v>4570.588679983934</v>
      </c>
    </row>
    <row r="11" spans="1:49" s="9" customFormat="1" ht="22.5" customHeight="1">
      <c r="A11" s="71"/>
      <c r="B11" s="131">
        <f t="shared" si="27"/>
        <v>5</v>
      </c>
      <c r="C11" s="14">
        <v>1394.6</v>
      </c>
      <c r="D11" s="6">
        <f t="shared" si="24"/>
        <v>778.9200000000001</v>
      </c>
      <c r="E11" s="6">
        <v>75</v>
      </c>
      <c r="F11" s="6">
        <f t="shared" si="4"/>
        <v>337.27799999999996</v>
      </c>
      <c r="G11" s="6">
        <f t="shared" si="5"/>
        <v>181.00586</v>
      </c>
      <c r="H11" s="6">
        <f t="shared" si="6"/>
        <v>518.28386</v>
      </c>
      <c r="I11" s="6">
        <f t="shared" si="7"/>
        <v>138.340193</v>
      </c>
      <c r="J11" s="4">
        <f t="shared" si="25"/>
        <v>656.624053</v>
      </c>
      <c r="K11" s="4">
        <f t="shared" si="8"/>
        <v>731.624053</v>
      </c>
      <c r="L11" s="5">
        <f t="shared" si="1"/>
        <v>76.20434</v>
      </c>
      <c r="M11" s="22">
        <f t="shared" si="26"/>
        <v>1470.80434</v>
      </c>
      <c r="N11" s="22">
        <f t="shared" si="26"/>
        <v>1547.00868</v>
      </c>
      <c r="O11" s="22">
        <f t="shared" si="26"/>
        <v>1623.21302</v>
      </c>
      <c r="P11" s="22">
        <f t="shared" si="26"/>
        <v>1699.41736</v>
      </c>
      <c r="Q11" s="22">
        <f t="shared" si="26"/>
        <v>1775.6217</v>
      </c>
      <c r="R11" s="22">
        <f t="shared" si="26"/>
        <v>1851.82604</v>
      </c>
      <c r="S11" s="22">
        <f t="shared" si="26"/>
        <v>1928.03038</v>
      </c>
      <c r="T11" s="22">
        <f t="shared" si="26"/>
        <v>2004.23472</v>
      </c>
      <c r="U11" s="22">
        <f t="shared" si="26"/>
        <v>2080.4390599999997</v>
      </c>
      <c r="V11" s="22">
        <f t="shared" si="26"/>
        <v>2156.6434</v>
      </c>
      <c r="W11" s="22">
        <f t="shared" si="26"/>
        <v>2232.84774</v>
      </c>
      <c r="X11" s="22">
        <f t="shared" si="26"/>
        <v>2309.05208</v>
      </c>
      <c r="Y11" s="22">
        <v>29.349999999999998</v>
      </c>
      <c r="Z11" s="39">
        <f t="shared" si="10"/>
        <v>2338.40208</v>
      </c>
      <c r="AA11" s="22">
        <f t="shared" si="11"/>
        <v>171.78532764439998</v>
      </c>
      <c r="AB11" s="39">
        <f t="shared" si="12"/>
        <v>2510.1874076443996</v>
      </c>
      <c r="AC11" s="39">
        <f t="shared" si="13"/>
        <v>2681.9727352888</v>
      </c>
      <c r="AD11" s="39">
        <f t="shared" si="14"/>
        <v>2853.7580629331997</v>
      </c>
      <c r="AE11" s="39">
        <f t="shared" si="15"/>
        <v>3025.5433905776</v>
      </c>
      <c r="AF11" s="39">
        <f t="shared" si="16"/>
        <v>3197.3287182219997</v>
      </c>
      <c r="AG11" s="6">
        <v>3167.9787182219998</v>
      </c>
      <c r="AH11" s="17" t="b">
        <f t="shared" si="3"/>
        <v>0</v>
      </c>
      <c r="AI11" s="94"/>
      <c r="AJ11" s="94">
        <v>4.4025</v>
      </c>
      <c r="AK11" s="35">
        <f t="shared" si="17"/>
        <v>3201.731218222</v>
      </c>
      <c r="AL11" s="35">
        <v>3201.731218222</v>
      </c>
      <c r="AM11" s="53">
        <f t="shared" si="18"/>
        <v>4329.380953279788</v>
      </c>
      <c r="AN11" s="52">
        <v>3222.6380194360004</v>
      </c>
      <c r="AO11" s="53">
        <f t="shared" si="19"/>
        <v>4357.651129881359</v>
      </c>
      <c r="AP11" s="52">
        <v>3243.5283586018</v>
      </c>
      <c r="AQ11" s="53">
        <f t="shared" si="20"/>
        <v>4385.899046501354</v>
      </c>
      <c r="AR11" s="54">
        <v>3297.2769459748</v>
      </c>
      <c r="AS11" s="35">
        <f t="shared" si="21"/>
        <v>4458.577886347124</v>
      </c>
      <c r="AT11" s="52">
        <v>3342.0537170787998</v>
      </c>
      <c r="AU11" s="35">
        <f t="shared" si="22"/>
        <v>4519.125036233952</v>
      </c>
      <c r="AV11" s="52">
        <v>3413.6965508452</v>
      </c>
      <c r="AW11" s="96">
        <f t="shared" si="23"/>
        <v>4616.000476052879</v>
      </c>
    </row>
    <row r="12" spans="1:49" s="9" customFormat="1" ht="22.5" customHeight="1">
      <c r="A12" s="71"/>
      <c r="B12" s="131">
        <f t="shared" si="27"/>
        <v>6</v>
      </c>
      <c r="C12" s="14">
        <v>1409.72</v>
      </c>
      <c r="D12" s="6">
        <f t="shared" si="24"/>
        <v>781.944</v>
      </c>
      <c r="E12" s="6">
        <v>75</v>
      </c>
      <c r="F12" s="6">
        <f t="shared" si="4"/>
        <v>339.99959999999993</v>
      </c>
      <c r="G12" s="6">
        <f t="shared" si="5"/>
        <v>182.466452</v>
      </c>
      <c r="H12" s="6">
        <f t="shared" si="6"/>
        <v>522.466052</v>
      </c>
      <c r="I12" s="6">
        <f t="shared" si="7"/>
        <v>139.4565026</v>
      </c>
      <c r="J12" s="4">
        <f t="shared" si="25"/>
        <v>661.9225546</v>
      </c>
      <c r="K12" s="4">
        <f t="shared" si="8"/>
        <v>736.9225546</v>
      </c>
      <c r="L12" s="5">
        <f t="shared" si="1"/>
        <v>76.500188</v>
      </c>
      <c r="M12" s="22">
        <f t="shared" si="26"/>
        <v>1486.220188</v>
      </c>
      <c r="N12" s="22">
        <f t="shared" si="26"/>
        <v>1562.720376</v>
      </c>
      <c r="O12" s="22">
        <f t="shared" si="26"/>
        <v>1639.220564</v>
      </c>
      <c r="P12" s="22">
        <f t="shared" si="26"/>
        <v>1715.720752</v>
      </c>
      <c r="Q12" s="22">
        <f t="shared" si="26"/>
        <v>1792.22094</v>
      </c>
      <c r="R12" s="22">
        <f t="shared" si="26"/>
        <v>1868.7211280000001</v>
      </c>
      <c r="S12" s="22">
        <f t="shared" si="26"/>
        <v>1945.2213160000001</v>
      </c>
      <c r="T12" s="22">
        <f t="shared" si="26"/>
        <v>2021.721504</v>
      </c>
      <c r="U12" s="22">
        <f t="shared" si="26"/>
        <v>2098.221692</v>
      </c>
      <c r="V12" s="22">
        <f t="shared" si="26"/>
        <v>2174.72188</v>
      </c>
      <c r="W12" s="22">
        <f t="shared" si="26"/>
        <v>2251.222068</v>
      </c>
      <c r="X12" s="22">
        <f t="shared" si="26"/>
        <v>2327.722256</v>
      </c>
      <c r="Y12" s="22">
        <v>35.22</v>
      </c>
      <c r="Z12" s="39">
        <f t="shared" si="10"/>
        <v>2362.942256</v>
      </c>
      <c r="AA12" s="22">
        <f t="shared" si="11"/>
        <v>173.02941582007998</v>
      </c>
      <c r="AB12" s="39">
        <f t="shared" si="12"/>
        <v>2535.97167182008</v>
      </c>
      <c r="AC12" s="39">
        <f t="shared" si="13"/>
        <v>2709.0010876401598</v>
      </c>
      <c r="AD12" s="39">
        <f t="shared" si="14"/>
        <v>2882.0305034602397</v>
      </c>
      <c r="AE12" s="39">
        <f t="shared" si="15"/>
        <v>3055.0599192803197</v>
      </c>
      <c r="AF12" s="39">
        <f t="shared" si="16"/>
        <v>3228.0893351003997</v>
      </c>
      <c r="AG12" s="6">
        <v>3192.8693351004</v>
      </c>
      <c r="AH12" s="17" t="b">
        <f t="shared" si="3"/>
        <v>0</v>
      </c>
      <c r="AI12" s="94"/>
      <c r="AJ12" s="94">
        <v>5.2829999999999995</v>
      </c>
      <c r="AK12" s="35">
        <f t="shared" si="17"/>
        <v>3233.3723351003996</v>
      </c>
      <c r="AL12" s="35">
        <v>3233.3723351003996</v>
      </c>
      <c r="AM12" s="53">
        <f t="shared" si="18"/>
        <v>4372.16607152276</v>
      </c>
      <c r="AN12" s="52">
        <v>3254.4437567963996</v>
      </c>
      <c r="AO12" s="53">
        <f t="shared" si="19"/>
        <v>4400.658847940092</v>
      </c>
      <c r="AP12" s="52">
        <v>3275.5481025888</v>
      </c>
      <c r="AQ12" s="53">
        <f t="shared" si="20"/>
        <v>4429.196144320575</v>
      </c>
      <c r="AR12" s="54">
        <v>3329.807013456</v>
      </c>
      <c r="AS12" s="35">
        <f t="shared" si="21"/>
        <v>4502.565043595203</v>
      </c>
      <c r="AT12" s="52">
        <v>3375.0117978131993</v>
      </c>
      <c r="AU12" s="35">
        <f t="shared" si="22"/>
        <v>4563.690953003008</v>
      </c>
      <c r="AV12" s="52">
        <v>3447.346037604</v>
      </c>
      <c r="AW12" s="96">
        <f t="shared" si="23"/>
        <v>4661.501312048129</v>
      </c>
    </row>
    <row r="13" spans="1:49" s="9" customFormat="1" ht="22.5" customHeight="1">
      <c r="A13" s="71"/>
      <c r="B13" s="131">
        <f t="shared" si="27"/>
        <v>7</v>
      </c>
      <c r="C13" s="14">
        <v>1424.86</v>
      </c>
      <c r="D13" s="6">
        <f t="shared" si="24"/>
        <v>784.972</v>
      </c>
      <c r="E13" s="6">
        <v>75</v>
      </c>
      <c r="F13" s="6">
        <f t="shared" si="4"/>
        <v>342.72479999999996</v>
      </c>
      <c r="G13" s="6">
        <f t="shared" si="5"/>
        <v>183.928976</v>
      </c>
      <c r="H13" s="6">
        <f t="shared" si="6"/>
        <v>526.653776</v>
      </c>
      <c r="I13" s="6">
        <f t="shared" si="7"/>
        <v>140.57428879999998</v>
      </c>
      <c r="J13" s="4">
        <f t="shared" si="25"/>
        <v>667.2280648</v>
      </c>
      <c r="K13" s="4">
        <f t="shared" si="8"/>
        <v>742.2280648</v>
      </c>
      <c r="L13" s="5">
        <f t="shared" si="1"/>
        <v>76.79642733333333</v>
      </c>
      <c r="M13" s="22">
        <f t="shared" si="26"/>
        <v>1501.6564273333333</v>
      </c>
      <c r="N13" s="22">
        <f t="shared" si="26"/>
        <v>1578.4528546666666</v>
      </c>
      <c r="O13" s="22">
        <f t="shared" si="26"/>
        <v>1655.2492819999998</v>
      </c>
      <c r="P13" s="22">
        <f t="shared" si="26"/>
        <v>1732.0457093333332</v>
      </c>
      <c r="Q13" s="22">
        <f t="shared" si="26"/>
        <v>1808.8421366666666</v>
      </c>
      <c r="R13" s="22">
        <f t="shared" si="26"/>
        <v>1885.6385639999999</v>
      </c>
      <c r="S13" s="22">
        <f t="shared" si="26"/>
        <v>1962.434991333333</v>
      </c>
      <c r="T13" s="22">
        <f t="shared" si="26"/>
        <v>2039.2314186666665</v>
      </c>
      <c r="U13" s="22">
        <f t="shared" si="26"/>
        <v>2116.027846</v>
      </c>
      <c r="V13" s="22">
        <f t="shared" si="26"/>
        <v>2192.824273333333</v>
      </c>
      <c r="W13" s="22">
        <f t="shared" si="26"/>
        <v>2269.6207006666664</v>
      </c>
      <c r="X13" s="22">
        <f t="shared" si="26"/>
        <v>2346.417128</v>
      </c>
      <c r="Y13" s="22">
        <v>41.089999999999996</v>
      </c>
      <c r="Z13" s="39">
        <f t="shared" si="10"/>
        <v>2387.507128</v>
      </c>
      <c r="AA13" s="22">
        <f t="shared" si="11"/>
        <v>174.27514961504</v>
      </c>
      <c r="AB13" s="39">
        <f t="shared" si="12"/>
        <v>2561.78227761504</v>
      </c>
      <c r="AC13" s="39">
        <f t="shared" si="13"/>
        <v>2736.05742723008</v>
      </c>
      <c r="AD13" s="39">
        <f t="shared" si="14"/>
        <v>2910.3325768451205</v>
      </c>
      <c r="AE13" s="39">
        <f t="shared" si="15"/>
        <v>3084.60772646016</v>
      </c>
      <c r="AF13" s="39">
        <f t="shared" si="16"/>
        <v>3258.8828760752003</v>
      </c>
      <c r="AG13" s="6">
        <v>3217.7928760751997</v>
      </c>
      <c r="AH13" s="17" t="b">
        <f t="shared" si="3"/>
        <v>0</v>
      </c>
      <c r="AI13" s="94"/>
      <c r="AJ13" s="94">
        <v>6.163500000000001</v>
      </c>
      <c r="AK13" s="35">
        <f t="shared" si="17"/>
        <v>3265.0463760752004</v>
      </c>
      <c r="AL13" s="35">
        <v>3265.0463760752004</v>
      </c>
      <c r="AM13" s="53">
        <f t="shared" si="18"/>
        <v>4414.995709728886</v>
      </c>
      <c r="AN13" s="52">
        <v>3286.348266446</v>
      </c>
      <c r="AO13" s="53">
        <f t="shared" si="19"/>
        <v>4443.8001258882805</v>
      </c>
      <c r="AP13" s="52">
        <v>3307.6501568168</v>
      </c>
      <c r="AQ13" s="53">
        <f t="shared" si="20"/>
        <v>4472.604542047677</v>
      </c>
      <c r="AR13" s="54">
        <v>3362.3864670818</v>
      </c>
      <c r="AS13" s="35">
        <f t="shared" si="21"/>
        <v>4546.61898078801</v>
      </c>
      <c r="AT13" s="52">
        <v>3408.0521887886002</v>
      </c>
      <c r="AU13" s="35">
        <f t="shared" si="22"/>
        <v>4608.368169679945</v>
      </c>
      <c r="AV13" s="52">
        <v>3481.0613725555995</v>
      </c>
      <c r="AW13" s="96">
        <f t="shared" si="23"/>
        <v>4707.091187969681</v>
      </c>
    </row>
    <row r="14" spans="1:49" s="9" customFormat="1" ht="22.5" customHeight="1">
      <c r="A14" s="71"/>
      <c r="B14" s="131">
        <f t="shared" si="27"/>
        <v>8</v>
      </c>
      <c r="C14" s="14">
        <v>1440.04</v>
      </c>
      <c r="D14" s="6">
        <f t="shared" si="24"/>
        <v>788.008</v>
      </c>
      <c r="E14" s="6">
        <v>75</v>
      </c>
      <c r="F14" s="6">
        <f t="shared" si="4"/>
        <v>345.45719999999994</v>
      </c>
      <c r="G14" s="6">
        <f t="shared" si="5"/>
        <v>185.39536400000003</v>
      </c>
      <c r="H14" s="6">
        <f t="shared" si="6"/>
        <v>530.852564</v>
      </c>
      <c r="I14" s="6">
        <f t="shared" si="7"/>
        <v>141.6950282</v>
      </c>
      <c r="J14" s="4">
        <f t="shared" si="25"/>
        <v>672.5475922</v>
      </c>
      <c r="K14" s="4">
        <f t="shared" si="8"/>
        <v>747.5475922</v>
      </c>
      <c r="L14" s="5">
        <f t="shared" si="1"/>
        <v>77.09344933333334</v>
      </c>
      <c r="M14" s="22">
        <f t="shared" si="26"/>
        <v>1517.1334493333334</v>
      </c>
      <c r="N14" s="22">
        <f t="shared" si="26"/>
        <v>1594.2268986666666</v>
      </c>
      <c r="O14" s="22">
        <f t="shared" si="26"/>
        <v>1671.320348</v>
      </c>
      <c r="P14" s="22">
        <f t="shared" si="26"/>
        <v>1748.4137973333334</v>
      </c>
      <c r="Q14" s="22">
        <f t="shared" si="26"/>
        <v>1825.5072466666666</v>
      </c>
      <c r="R14" s="22">
        <f t="shared" si="26"/>
        <v>1902.600696</v>
      </c>
      <c r="S14" s="22">
        <f t="shared" si="26"/>
        <v>1979.6941453333334</v>
      </c>
      <c r="T14" s="22">
        <f t="shared" si="26"/>
        <v>2056.787594666667</v>
      </c>
      <c r="U14" s="22">
        <f t="shared" si="26"/>
        <v>2133.8810439999997</v>
      </c>
      <c r="V14" s="22">
        <f t="shared" si="26"/>
        <v>2210.974493333333</v>
      </c>
      <c r="W14" s="22">
        <f t="shared" si="26"/>
        <v>2288.0679426666666</v>
      </c>
      <c r="X14" s="22">
        <f t="shared" si="26"/>
        <v>2365.161392</v>
      </c>
      <c r="Y14" s="22">
        <v>46.959999999999994</v>
      </c>
      <c r="Z14" s="39">
        <f t="shared" si="10"/>
        <v>2412.121392</v>
      </c>
      <c r="AA14" s="22">
        <f t="shared" si="11"/>
        <v>175.52417464856</v>
      </c>
      <c r="AB14" s="39">
        <f t="shared" si="12"/>
        <v>2587.64556664856</v>
      </c>
      <c r="AC14" s="39">
        <f t="shared" si="13"/>
        <v>2763.16974129712</v>
      </c>
      <c r="AD14" s="39">
        <f t="shared" si="14"/>
        <v>2938.69391594568</v>
      </c>
      <c r="AE14" s="39">
        <f t="shared" si="15"/>
        <v>3114.21809059424</v>
      </c>
      <c r="AF14" s="39">
        <f t="shared" si="16"/>
        <v>3289.7422652428</v>
      </c>
      <c r="AG14" s="6">
        <v>3242.7822652428003</v>
      </c>
      <c r="AH14" s="17" t="b">
        <f t="shared" si="3"/>
        <v>0</v>
      </c>
      <c r="AI14" s="94"/>
      <c r="AJ14" s="94">
        <v>7.044</v>
      </c>
      <c r="AK14" s="35">
        <f t="shared" si="17"/>
        <v>3296.7862652428</v>
      </c>
      <c r="AL14" s="35">
        <v>3296.7862652428</v>
      </c>
      <c r="AM14" s="53">
        <f t="shared" si="18"/>
        <v>4457.914387861314</v>
      </c>
      <c r="AN14" s="52">
        <v>3318.2857001919997</v>
      </c>
      <c r="AO14" s="53">
        <f t="shared" si="19"/>
        <v>4486.985923799622</v>
      </c>
      <c r="AP14" s="52">
        <v>3342.8635381545996</v>
      </c>
      <c r="AQ14" s="53">
        <f t="shared" si="20"/>
        <v>4520.2200762926495</v>
      </c>
      <c r="AR14" s="54">
        <v>3395.0646929967997</v>
      </c>
      <c r="AS14" s="35">
        <f t="shared" si="21"/>
        <v>4590.806477870272</v>
      </c>
      <c r="AT14" s="52">
        <v>3444.2039068737995</v>
      </c>
      <c r="AU14" s="35">
        <f t="shared" si="22"/>
        <v>4657.252522874752</v>
      </c>
      <c r="AV14" s="52">
        <v>3514.8096316036</v>
      </c>
      <c r="AW14" s="96">
        <f t="shared" si="23"/>
        <v>4752.725583854388</v>
      </c>
    </row>
    <row r="15" spans="1:49" s="9" customFormat="1" ht="22.5" customHeight="1">
      <c r="A15" s="71"/>
      <c r="B15" s="131">
        <f t="shared" si="27"/>
        <v>9</v>
      </c>
      <c r="C15" s="14">
        <v>1455.26</v>
      </c>
      <c r="D15" s="6">
        <f t="shared" si="24"/>
        <v>791.052</v>
      </c>
      <c r="E15" s="6">
        <v>75</v>
      </c>
      <c r="F15" s="6">
        <f t="shared" si="4"/>
        <v>348.1968</v>
      </c>
      <c r="G15" s="6">
        <f t="shared" si="5"/>
        <v>186.86561600000002</v>
      </c>
      <c r="H15" s="6">
        <f t="shared" si="6"/>
        <v>535.062416</v>
      </c>
      <c r="I15" s="6">
        <f t="shared" si="7"/>
        <v>142.8187208</v>
      </c>
      <c r="J15" s="4">
        <f t="shared" si="25"/>
        <v>677.8811367999999</v>
      </c>
      <c r="K15" s="4">
        <f t="shared" si="8"/>
        <v>752.8811367999999</v>
      </c>
      <c r="L15" s="5">
        <f t="shared" si="1"/>
        <v>77.39125399999999</v>
      </c>
      <c r="M15" s="22">
        <f t="shared" si="26"/>
        <v>1532.6512539999999</v>
      </c>
      <c r="N15" s="22">
        <f t="shared" si="26"/>
        <v>1610.042508</v>
      </c>
      <c r="O15" s="22">
        <f t="shared" si="26"/>
        <v>1687.433762</v>
      </c>
      <c r="P15" s="22">
        <f t="shared" si="26"/>
        <v>1764.825016</v>
      </c>
      <c r="Q15" s="22">
        <f t="shared" si="26"/>
        <v>1842.21627</v>
      </c>
      <c r="R15" s="22">
        <f t="shared" si="26"/>
        <v>1919.607524</v>
      </c>
      <c r="S15" s="22">
        <f t="shared" si="26"/>
        <v>1996.998778</v>
      </c>
      <c r="T15" s="22">
        <f t="shared" si="26"/>
        <v>2074.390032</v>
      </c>
      <c r="U15" s="22">
        <f t="shared" si="26"/>
        <v>2151.781286</v>
      </c>
      <c r="V15" s="22">
        <f t="shared" si="26"/>
        <v>2229.17254</v>
      </c>
      <c r="W15" s="22">
        <f t="shared" si="26"/>
        <v>2306.5637939999997</v>
      </c>
      <c r="X15" s="22">
        <f t="shared" si="26"/>
        <v>2383.955048</v>
      </c>
      <c r="Y15" s="22">
        <v>52.83</v>
      </c>
      <c r="Z15" s="39">
        <f t="shared" si="10"/>
        <v>2436.7850479999997</v>
      </c>
      <c r="AA15" s="22">
        <f t="shared" si="11"/>
        <v>176.77649092064</v>
      </c>
      <c r="AB15" s="39">
        <f t="shared" si="12"/>
        <v>2613.5615389206396</v>
      </c>
      <c r="AC15" s="39">
        <f t="shared" si="13"/>
        <v>2790.33802984128</v>
      </c>
      <c r="AD15" s="39">
        <f t="shared" si="14"/>
        <v>2967.1145207619197</v>
      </c>
      <c r="AE15" s="39">
        <f t="shared" si="15"/>
        <v>3143.8910116825596</v>
      </c>
      <c r="AF15" s="39">
        <f t="shared" si="16"/>
        <v>3320.6675026032</v>
      </c>
      <c r="AG15" s="6">
        <v>3267.8375026032</v>
      </c>
      <c r="AH15" s="17" t="b">
        <f t="shared" si="3"/>
        <v>0</v>
      </c>
      <c r="AI15" s="94"/>
      <c r="AJ15" s="94">
        <v>7.924499999999999</v>
      </c>
      <c r="AK15" s="35">
        <f t="shared" si="17"/>
        <v>3328.5920026032</v>
      </c>
      <c r="AL15" s="35">
        <v>3328.5920026032</v>
      </c>
      <c r="AM15" s="53">
        <f t="shared" si="18"/>
        <v>4500.922105920047</v>
      </c>
      <c r="AN15" s="52">
        <v>3350.2889821308004</v>
      </c>
      <c r="AO15" s="53">
        <f t="shared" si="19"/>
        <v>4530.260761637268</v>
      </c>
      <c r="AP15" s="52">
        <v>3375.08082672</v>
      </c>
      <c r="AQ15" s="53">
        <f t="shared" si="20"/>
        <v>4563.784293890783</v>
      </c>
      <c r="AR15" s="54">
        <v>3427.75938096</v>
      </c>
      <c r="AS15" s="35">
        <f t="shared" si="21"/>
        <v>4635.016234934112</v>
      </c>
      <c r="AT15" s="52">
        <v>3477.3595321866</v>
      </c>
      <c r="AU15" s="35">
        <f t="shared" si="22"/>
        <v>4702.0855594227205</v>
      </c>
      <c r="AV15" s="52">
        <v>3551.7350659542</v>
      </c>
      <c r="AW15" s="96">
        <f t="shared" si="23"/>
        <v>4802.656156183269</v>
      </c>
    </row>
    <row r="16" spans="1:49" s="9" customFormat="1" ht="22.5" customHeight="1">
      <c r="A16" s="71"/>
      <c r="B16" s="131">
        <f t="shared" si="27"/>
        <v>10</v>
      </c>
      <c r="C16" s="14">
        <v>1470.51</v>
      </c>
      <c r="D16" s="6">
        <f t="shared" si="24"/>
        <v>794.1020000000001</v>
      </c>
      <c r="E16" s="6">
        <v>75</v>
      </c>
      <c r="F16" s="6">
        <f t="shared" si="4"/>
        <v>350.9418</v>
      </c>
      <c r="G16" s="6">
        <f t="shared" si="5"/>
        <v>188.33876600000002</v>
      </c>
      <c r="H16" s="6">
        <f t="shared" si="6"/>
        <v>539.280566</v>
      </c>
      <c r="I16" s="6">
        <f t="shared" si="7"/>
        <v>143.94462830000003</v>
      </c>
      <c r="J16" s="4">
        <f t="shared" si="25"/>
        <v>683.2251943000001</v>
      </c>
      <c r="K16" s="4">
        <f t="shared" si="8"/>
        <v>758.2251943000001</v>
      </c>
      <c r="L16" s="5">
        <f t="shared" si="1"/>
        <v>77.68964566666666</v>
      </c>
      <c r="M16" s="22">
        <f t="shared" si="26"/>
        <v>1548.1996456666666</v>
      </c>
      <c r="N16" s="22">
        <f t="shared" si="26"/>
        <v>1625.8892913333334</v>
      </c>
      <c r="O16" s="22">
        <f t="shared" si="26"/>
        <v>1703.578937</v>
      </c>
      <c r="P16" s="22">
        <f t="shared" si="26"/>
        <v>1781.2685826666666</v>
      </c>
      <c r="Q16" s="22">
        <f t="shared" si="26"/>
        <v>1858.9582283333334</v>
      </c>
      <c r="R16" s="22">
        <f t="shared" si="26"/>
        <v>1936.647874</v>
      </c>
      <c r="S16" s="22">
        <f t="shared" si="26"/>
        <v>2014.3375196666666</v>
      </c>
      <c r="T16" s="22">
        <f t="shared" si="26"/>
        <v>2092.0271653333334</v>
      </c>
      <c r="U16" s="22">
        <f t="shared" si="26"/>
        <v>2169.7168110000002</v>
      </c>
      <c r="V16" s="22">
        <f t="shared" si="26"/>
        <v>2247.4064566666666</v>
      </c>
      <c r="W16" s="22">
        <f t="shared" si="26"/>
        <v>2325.0961023333334</v>
      </c>
      <c r="X16" s="22">
        <f t="shared" si="26"/>
        <v>2402.7857480000002</v>
      </c>
      <c r="Y16" s="22">
        <v>58.699999999999996</v>
      </c>
      <c r="Z16" s="39">
        <f t="shared" si="10"/>
        <v>2461.485748</v>
      </c>
      <c r="AA16" s="22">
        <f t="shared" si="11"/>
        <v>178.03127562164002</v>
      </c>
      <c r="AB16" s="39">
        <f t="shared" si="12"/>
        <v>2639.51702362164</v>
      </c>
      <c r="AC16" s="39">
        <f t="shared" si="13"/>
        <v>2817.54829924328</v>
      </c>
      <c r="AD16" s="39">
        <f t="shared" si="14"/>
        <v>2995.5795748649202</v>
      </c>
      <c r="AE16" s="39">
        <f t="shared" si="15"/>
        <v>3173.61085048656</v>
      </c>
      <c r="AF16" s="39">
        <f t="shared" si="16"/>
        <v>3351.6421261082</v>
      </c>
      <c r="AG16" s="6">
        <v>3292.9421261082002</v>
      </c>
      <c r="AH16" s="17" t="b">
        <f t="shared" si="3"/>
        <v>0</v>
      </c>
      <c r="AI16" s="94"/>
      <c r="AJ16" s="94">
        <v>8.805</v>
      </c>
      <c r="AK16" s="35">
        <f t="shared" si="17"/>
        <v>3360.4471261082</v>
      </c>
      <c r="AL16" s="35">
        <v>3360.4471261082</v>
      </c>
      <c r="AM16" s="53">
        <f t="shared" si="18"/>
        <v>4543.996603923508</v>
      </c>
      <c r="AN16" s="52">
        <v>3382.3416502141995</v>
      </c>
      <c r="AO16" s="53">
        <f t="shared" si="19"/>
        <v>4573.602379419641</v>
      </c>
      <c r="AP16" s="52">
        <v>3407.3804255264</v>
      </c>
      <c r="AQ16" s="53">
        <f t="shared" si="20"/>
        <v>4607.459811396798</v>
      </c>
      <c r="AR16" s="54">
        <v>3460.5363791641994</v>
      </c>
      <c r="AS16" s="35">
        <f t="shared" si="21"/>
        <v>4679.33729190583</v>
      </c>
      <c r="AT16" s="52">
        <v>3510.5645436439995</v>
      </c>
      <c r="AU16" s="35">
        <f t="shared" si="22"/>
        <v>4746.985375915416</v>
      </c>
      <c r="AV16" s="52">
        <v>3585.6314834359996</v>
      </c>
      <c r="AW16" s="96">
        <f t="shared" si="23"/>
        <v>4848.490891902158</v>
      </c>
    </row>
    <row r="17" spans="1:49" s="9" customFormat="1" ht="22.5" customHeight="1">
      <c r="A17" s="71"/>
      <c r="B17" s="131">
        <f t="shared" si="27"/>
        <v>11</v>
      </c>
      <c r="C17" s="14">
        <v>1485.8</v>
      </c>
      <c r="D17" s="6">
        <f t="shared" si="24"/>
        <v>797.1600000000001</v>
      </c>
      <c r="E17" s="6">
        <v>75</v>
      </c>
      <c r="F17" s="6">
        <f t="shared" si="4"/>
        <v>353.694</v>
      </c>
      <c r="G17" s="6">
        <f t="shared" si="5"/>
        <v>189.81578000000002</v>
      </c>
      <c r="H17" s="6">
        <f t="shared" si="6"/>
        <v>543.5097800000001</v>
      </c>
      <c r="I17" s="6">
        <f t="shared" si="7"/>
        <v>145.07348900000002</v>
      </c>
      <c r="J17" s="4">
        <f t="shared" si="25"/>
        <v>688.5832690000001</v>
      </c>
      <c r="K17" s="4">
        <f t="shared" si="8"/>
        <v>763.5832690000001</v>
      </c>
      <c r="L17" s="5">
        <f t="shared" si="1"/>
        <v>77.98882</v>
      </c>
      <c r="M17" s="22">
        <f t="shared" si="26"/>
        <v>1563.78882</v>
      </c>
      <c r="N17" s="22">
        <f t="shared" si="26"/>
        <v>1641.77764</v>
      </c>
      <c r="O17" s="22">
        <f t="shared" si="26"/>
        <v>1719.76646</v>
      </c>
      <c r="P17" s="22">
        <f t="shared" si="26"/>
        <v>1797.7552799999999</v>
      </c>
      <c r="Q17" s="22">
        <f t="shared" si="26"/>
        <v>1875.7441</v>
      </c>
      <c r="R17" s="22">
        <f t="shared" si="26"/>
        <v>1953.73292</v>
      </c>
      <c r="S17" s="22">
        <f t="shared" si="26"/>
        <v>2031.72174</v>
      </c>
      <c r="T17" s="22">
        <f t="shared" si="26"/>
        <v>2109.71056</v>
      </c>
      <c r="U17" s="22">
        <f t="shared" si="26"/>
        <v>2187.69938</v>
      </c>
      <c r="V17" s="22">
        <f t="shared" si="26"/>
        <v>2265.6882</v>
      </c>
      <c r="W17" s="22">
        <f t="shared" si="26"/>
        <v>2343.67702</v>
      </c>
      <c r="X17" s="22">
        <f t="shared" si="26"/>
        <v>2421.66584</v>
      </c>
      <c r="Y17" s="22">
        <v>64.57</v>
      </c>
      <c r="Z17" s="39">
        <f t="shared" si="10"/>
        <v>2486.2358400000003</v>
      </c>
      <c r="AA17" s="22">
        <f t="shared" si="11"/>
        <v>179.28935156120002</v>
      </c>
      <c r="AB17" s="39">
        <f t="shared" si="12"/>
        <v>2665.5251915612002</v>
      </c>
      <c r="AC17" s="39">
        <f t="shared" si="13"/>
        <v>2844.8145431224</v>
      </c>
      <c r="AD17" s="39">
        <f t="shared" si="14"/>
        <v>3024.1038946836006</v>
      </c>
      <c r="AE17" s="39">
        <f t="shared" si="15"/>
        <v>3203.3932462448</v>
      </c>
      <c r="AF17" s="39">
        <f t="shared" si="16"/>
        <v>3382.6825978060006</v>
      </c>
      <c r="AG17" s="6">
        <v>3318.112597806</v>
      </c>
      <c r="AH17" s="17" t="b">
        <f t="shared" si="3"/>
        <v>0</v>
      </c>
      <c r="AI17" s="94"/>
      <c r="AJ17" s="94">
        <v>9.6855</v>
      </c>
      <c r="AK17" s="35">
        <f t="shared" si="17"/>
        <v>3392.3680978060006</v>
      </c>
      <c r="AL17" s="35">
        <v>3392.3680978060006</v>
      </c>
      <c r="AM17" s="53">
        <f t="shared" si="18"/>
        <v>4587.160141853274</v>
      </c>
      <c r="AN17" s="52">
        <v>3417.6044176966006</v>
      </c>
      <c r="AO17" s="53">
        <f t="shared" si="19"/>
        <v>4621.284693609343</v>
      </c>
      <c r="AP17" s="52">
        <v>3439.6964863809994</v>
      </c>
      <c r="AQ17" s="53">
        <f t="shared" si="20"/>
        <v>4651.157588884387</v>
      </c>
      <c r="AR17" s="54">
        <v>3496.5070147191996</v>
      </c>
      <c r="AS17" s="35">
        <f t="shared" si="21"/>
        <v>4727.976785303302</v>
      </c>
      <c r="AT17" s="52">
        <v>3543.8518653424003</v>
      </c>
      <c r="AU17" s="35">
        <f t="shared" si="22"/>
        <v>4791.996492315993</v>
      </c>
      <c r="AV17" s="52">
        <v>3619.5937491106006</v>
      </c>
      <c r="AW17" s="96">
        <f t="shared" si="23"/>
        <v>4894.414667547354</v>
      </c>
    </row>
    <row r="18" spans="1:49" s="9" customFormat="1" ht="22.5" customHeight="1">
      <c r="A18" s="71"/>
      <c r="B18" s="131">
        <f t="shared" si="27"/>
        <v>12</v>
      </c>
      <c r="C18" s="14">
        <v>1503.04</v>
      </c>
      <c r="D18" s="6">
        <f t="shared" si="24"/>
        <v>800.608</v>
      </c>
      <c r="E18" s="6">
        <v>75</v>
      </c>
      <c r="F18" s="6">
        <f t="shared" si="4"/>
        <v>356.79720000000003</v>
      </c>
      <c r="G18" s="6">
        <f t="shared" si="5"/>
        <v>191.48116400000004</v>
      </c>
      <c r="H18" s="6">
        <f t="shared" si="6"/>
        <v>548.278364</v>
      </c>
      <c r="I18" s="6">
        <f t="shared" si="7"/>
        <v>146.3463182</v>
      </c>
      <c r="J18" s="4">
        <f t="shared" si="25"/>
        <v>694.6246822</v>
      </c>
      <c r="K18" s="4">
        <f t="shared" si="8"/>
        <v>769.6246822</v>
      </c>
      <c r="L18" s="5">
        <f t="shared" si="1"/>
        <v>78.32614933333332</v>
      </c>
      <c r="M18" s="22">
        <f t="shared" si="26"/>
        <v>1581.3661493333334</v>
      </c>
      <c r="N18" s="22">
        <f t="shared" si="26"/>
        <v>1659.6922986666666</v>
      </c>
      <c r="O18" s="22">
        <f t="shared" si="26"/>
        <v>1738.0184479999998</v>
      </c>
      <c r="P18" s="22">
        <f t="shared" si="26"/>
        <v>1816.3445973333332</v>
      </c>
      <c r="Q18" s="22">
        <f t="shared" si="26"/>
        <v>1894.6707466666667</v>
      </c>
      <c r="R18" s="22">
        <f t="shared" si="26"/>
        <v>1972.9968959999999</v>
      </c>
      <c r="S18" s="22">
        <f t="shared" si="26"/>
        <v>2051.323045333333</v>
      </c>
      <c r="T18" s="22">
        <f t="shared" si="26"/>
        <v>2129.6491946666665</v>
      </c>
      <c r="U18" s="22">
        <f t="shared" si="26"/>
        <v>2207.975344</v>
      </c>
      <c r="V18" s="22">
        <f t="shared" si="26"/>
        <v>2286.3014933333334</v>
      </c>
      <c r="W18" s="22">
        <f t="shared" si="26"/>
        <v>2364.6276426666664</v>
      </c>
      <c r="X18" s="22">
        <f t="shared" si="26"/>
        <v>2442.953792</v>
      </c>
      <c r="Y18" s="22">
        <v>70.44</v>
      </c>
      <c r="Z18" s="39">
        <f t="shared" si="10"/>
        <v>2513.393792</v>
      </c>
      <c r="AA18" s="22">
        <f t="shared" si="11"/>
        <v>180.70787538056</v>
      </c>
      <c r="AB18" s="39">
        <f t="shared" si="12"/>
        <v>2694.10166738056</v>
      </c>
      <c r="AC18" s="39">
        <f t="shared" si="13"/>
        <v>2874.8095427611197</v>
      </c>
      <c r="AD18" s="39">
        <f t="shared" si="14"/>
        <v>3055.5174181416796</v>
      </c>
      <c r="AE18" s="39">
        <f t="shared" si="15"/>
        <v>3236.22529352224</v>
      </c>
      <c r="AF18" s="39">
        <f t="shared" si="16"/>
        <v>3416.9331689028</v>
      </c>
      <c r="AG18" s="6">
        <v>3346.4931689028</v>
      </c>
      <c r="AH18" s="17" t="b">
        <f t="shared" si="3"/>
        <v>0</v>
      </c>
      <c r="AI18" s="94"/>
      <c r="AJ18" s="94">
        <v>10.565999999999999</v>
      </c>
      <c r="AK18" s="35">
        <f t="shared" si="17"/>
        <v>3427.4991689027997</v>
      </c>
      <c r="AL18" s="35">
        <v>3427.4991689027997</v>
      </c>
      <c r="AM18" s="53">
        <f t="shared" si="18"/>
        <v>4634.664376190365</v>
      </c>
      <c r="AN18" s="52">
        <v>3449.8052442137996</v>
      </c>
      <c r="AO18" s="53">
        <f t="shared" si="19"/>
        <v>4664.8266512259</v>
      </c>
      <c r="AP18" s="52">
        <v>3475.2884948273995</v>
      </c>
      <c r="AQ18" s="53">
        <f t="shared" si="20"/>
        <v>4699.2851027056095</v>
      </c>
      <c r="AR18" s="54">
        <v>3529.415709309</v>
      </c>
      <c r="AS18" s="35">
        <f t="shared" si="21"/>
        <v>4772.475922127629</v>
      </c>
      <c r="AT18" s="52">
        <v>3580.3822105361996</v>
      </c>
      <c r="AU18" s="35">
        <f t="shared" si="22"/>
        <v>4841.392825087049</v>
      </c>
      <c r="AV18" s="52">
        <v>3656.7990382805997</v>
      </c>
      <c r="AW18" s="96">
        <f t="shared" si="23"/>
        <v>4944.723659563027</v>
      </c>
    </row>
    <row r="19" spans="1:49" s="9" customFormat="1" ht="22.5" customHeight="1">
      <c r="A19" s="71"/>
      <c r="B19" s="131">
        <f t="shared" si="27"/>
        <v>13</v>
      </c>
      <c r="C19" s="14">
        <v>1520.37</v>
      </c>
      <c r="D19" s="6">
        <f t="shared" si="24"/>
        <v>804.0740000000001</v>
      </c>
      <c r="E19" s="6">
        <v>75</v>
      </c>
      <c r="F19" s="6">
        <f t="shared" si="4"/>
        <v>359.91659999999996</v>
      </c>
      <c r="G19" s="6">
        <f t="shared" si="5"/>
        <v>193.15524200000002</v>
      </c>
      <c r="H19" s="6">
        <f t="shared" si="6"/>
        <v>553.071842</v>
      </c>
      <c r="I19" s="6">
        <f t="shared" si="7"/>
        <v>147.62579209999998</v>
      </c>
      <c r="J19" s="4">
        <f t="shared" si="25"/>
        <v>700.6976341</v>
      </c>
      <c r="K19" s="4">
        <f t="shared" si="8"/>
        <v>775.6976341</v>
      </c>
      <c r="L19" s="5">
        <f t="shared" si="1"/>
        <v>78.66523966666666</v>
      </c>
      <c r="M19" s="22">
        <f t="shared" si="26"/>
        <v>1599.0352396666665</v>
      </c>
      <c r="N19" s="22">
        <f t="shared" si="26"/>
        <v>1677.7004793333333</v>
      </c>
      <c r="O19" s="22">
        <f t="shared" si="26"/>
        <v>1756.365719</v>
      </c>
      <c r="P19" s="22">
        <f t="shared" si="26"/>
        <v>1835.0309586666665</v>
      </c>
      <c r="Q19" s="22">
        <f t="shared" si="26"/>
        <v>1913.696198333333</v>
      </c>
      <c r="R19" s="22">
        <f t="shared" si="26"/>
        <v>1992.361438</v>
      </c>
      <c r="S19" s="22">
        <f t="shared" si="26"/>
        <v>2071.0266776666667</v>
      </c>
      <c r="T19" s="22">
        <f t="shared" si="26"/>
        <v>2149.691917333333</v>
      </c>
      <c r="U19" s="22">
        <f t="shared" si="26"/>
        <v>2228.357157</v>
      </c>
      <c r="V19" s="22">
        <f t="shared" si="26"/>
        <v>2307.0223966666663</v>
      </c>
      <c r="W19" s="22">
        <f t="shared" si="26"/>
        <v>2385.687636333333</v>
      </c>
      <c r="X19" s="22">
        <f t="shared" si="26"/>
        <v>2464.352876</v>
      </c>
      <c r="Y19" s="22">
        <v>76.31</v>
      </c>
      <c r="Z19" s="39">
        <f t="shared" si="10"/>
        <v>2540.662876</v>
      </c>
      <c r="AA19" s="22">
        <f t="shared" si="11"/>
        <v>182.13380448667996</v>
      </c>
      <c r="AB19" s="39">
        <f t="shared" si="12"/>
        <v>2722.7966804866796</v>
      </c>
      <c r="AC19" s="39">
        <f t="shared" si="13"/>
        <v>2904.93048497336</v>
      </c>
      <c r="AD19" s="39">
        <f t="shared" si="14"/>
        <v>3087.0642894600396</v>
      </c>
      <c r="AE19" s="39">
        <f t="shared" si="15"/>
        <v>3269.19809394672</v>
      </c>
      <c r="AF19" s="39">
        <f t="shared" si="16"/>
        <v>3451.3318984333996</v>
      </c>
      <c r="AG19" s="6">
        <v>3375.0218984333997</v>
      </c>
      <c r="AH19" s="17" t="b">
        <f t="shared" si="3"/>
        <v>0</v>
      </c>
      <c r="AI19" s="94"/>
      <c r="AJ19" s="94">
        <v>11.446499999999999</v>
      </c>
      <c r="AK19" s="35">
        <f t="shared" si="17"/>
        <v>3462.7783984333996</v>
      </c>
      <c r="AL19" s="35">
        <v>3462.7783984333996</v>
      </c>
      <c r="AM19" s="53">
        <f t="shared" si="18"/>
        <v>4682.368950361642</v>
      </c>
      <c r="AN19" s="52">
        <v>3485.2655562746004</v>
      </c>
      <c r="AO19" s="53">
        <f t="shared" si="19"/>
        <v>4712.776085194515</v>
      </c>
      <c r="AP19" s="52">
        <v>3507.7691761639994</v>
      </c>
      <c r="AQ19" s="53">
        <f t="shared" si="20"/>
        <v>4743.20548000896</v>
      </c>
      <c r="AR19" s="54">
        <v>3565.6003514905997</v>
      </c>
      <c r="AS19" s="35">
        <f t="shared" si="21"/>
        <v>4821.404795285589</v>
      </c>
      <c r="AT19" s="52">
        <v>3616.9948659709994</v>
      </c>
      <c r="AU19" s="35">
        <f t="shared" si="22"/>
        <v>4890.900457765985</v>
      </c>
      <c r="AV19" s="52">
        <v>3694.119561788</v>
      </c>
      <c r="AW19" s="96">
        <f t="shared" si="23"/>
        <v>4995.188471449734</v>
      </c>
    </row>
    <row r="20" spans="1:49" s="9" customFormat="1" ht="22.5" customHeight="1">
      <c r="A20" s="71"/>
      <c r="B20" s="131">
        <f t="shared" si="27"/>
        <v>14</v>
      </c>
      <c r="C20" s="14">
        <v>1535.8</v>
      </c>
      <c r="D20" s="6">
        <f t="shared" si="24"/>
        <v>807.1600000000001</v>
      </c>
      <c r="E20" s="6">
        <v>75</v>
      </c>
      <c r="F20" s="6">
        <f t="shared" si="4"/>
        <v>362.694</v>
      </c>
      <c r="G20" s="6">
        <f t="shared" si="5"/>
        <v>194.64578000000003</v>
      </c>
      <c r="H20" s="6">
        <f t="shared" si="6"/>
        <v>557.33978</v>
      </c>
      <c r="I20" s="6">
        <f t="shared" si="7"/>
        <v>148.764989</v>
      </c>
      <c r="J20" s="4">
        <f t="shared" si="25"/>
        <v>706.104769</v>
      </c>
      <c r="K20" s="4">
        <f t="shared" si="8"/>
        <v>781.104769</v>
      </c>
      <c r="L20" s="5">
        <f t="shared" si="1"/>
        <v>78.96715333333334</v>
      </c>
      <c r="M20" s="22">
        <f t="shared" si="26"/>
        <v>1614.7671533333332</v>
      </c>
      <c r="N20" s="22">
        <f t="shared" si="26"/>
        <v>1693.7343066666667</v>
      </c>
      <c r="O20" s="22">
        <f t="shared" si="26"/>
        <v>1772.70146</v>
      </c>
      <c r="P20" s="22">
        <f t="shared" si="26"/>
        <v>1851.6686133333333</v>
      </c>
      <c r="Q20" s="22">
        <f t="shared" si="26"/>
        <v>1930.6357666666668</v>
      </c>
      <c r="R20" s="22">
        <f t="shared" si="26"/>
        <v>2009.60292</v>
      </c>
      <c r="S20" s="22">
        <f t="shared" si="26"/>
        <v>2088.5700733333333</v>
      </c>
      <c r="T20" s="22">
        <f t="shared" si="26"/>
        <v>2167.537226666667</v>
      </c>
      <c r="U20" s="22">
        <f t="shared" si="26"/>
        <v>2246.5043800000003</v>
      </c>
      <c r="V20" s="22">
        <f t="shared" si="26"/>
        <v>2325.4715333333334</v>
      </c>
      <c r="W20" s="22">
        <f t="shared" si="26"/>
        <v>2404.438686666667</v>
      </c>
      <c r="X20" s="22">
        <f t="shared" si="26"/>
        <v>2483.4058400000004</v>
      </c>
      <c r="Y20" s="22">
        <v>82.17999999999999</v>
      </c>
      <c r="Z20" s="39">
        <f t="shared" si="10"/>
        <v>2565.58584</v>
      </c>
      <c r="AA20" s="22">
        <f t="shared" si="11"/>
        <v>183.4033997612</v>
      </c>
      <c r="AB20" s="39">
        <f t="shared" si="12"/>
        <v>2748.9892397612</v>
      </c>
      <c r="AC20" s="39">
        <f t="shared" si="13"/>
        <v>2932.3926395224003</v>
      </c>
      <c r="AD20" s="39">
        <f t="shared" si="14"/>
        <v>3115.7960392836003</v>
      </c>
      <c r="AE20" s="39">
        <f t="shared" si="15"/>
        <v>3299.1994390448003</v>
      </c>
      <c r="AF20" s="39">
        <f t="shared" si="16"/>
        <v>3482.6028388060004</v>
      </c>
      <c r="AG20" s="6">
        <v>3400.422838806</v>
      </c>
      <c r="AH20" s="17" t="b">
        <f t="shared" si="3"/>
        <v>0</v>
      </c>
      <c r="AI20" s="94"/>
      <c r="AJ20" s="94">
        <v>12.327000000000002</v>
      </c>
      <c r="AK20" s="35">
        <f t="shared" si="17"/>
        <v>3494.9298388060006</v>
      </c>
      <c r="AL20" s="35">
        <v>3494.9298388060006</v>
      </c>
      <c r="AM20" s="53">
        <f t="shared" si="18"/>
        <v>4725.844128033474</v>
      </c>
      <c r="AN20" s="52">
        <v>3517.6310032738</v>
      </c>
      <c r="AO20" s="53">
        <f t="shared" si="19"/>
        <v>4756.540642626833</v>
      </c>
      <c r="AP20" s="52">
        <v>3543.5422671405995</v>
      </c>
      <c r="AQ20" s="53">
        <f t="shared" si="20"/>
        <v>4791.577853627518</v>
      </c>
      <c r="AR20" s="54">
        <v>3601.9002280095992</v>
      </c>
      <c r="AS20" s="35">
        <f t="shared" si="21"/>
        <v>4870.48948831458</v>
      </c>
      <c r="AT20" s="52">
        <v>3650.5126563442</v>
      </c>
      <c r="AU20" s="35">
        <f t="shared" si="22"/>
        <v>4936.223213908627</v>
      </c>
      <c r="AV20" s="52">
        <v>3731.5388575845996</v>
      </c>
      <c r="AW20" s="96">
        <f t="shared" si="23"/>
        <v>5045.786843225896</v>
      </c>
    </row>
    <row r="21" spans="1:49" s="9" customFormat="1" ht="22.5" customHeight="1">
      <c r="A21" s="71"/>
      <c r="B21" s="131">
        <f t="shared" si="27"/>
        <v>15</v>
      </c>
      <c r="C21" s="14">
        <v>1553.25</v>
      </c>
      <c r="D21" s="6">
        <f t="shared" si="24"/>
        <v>810.6500000000001</v>
      </c>
      <c r="E21" s="6">
        <v>75</v>
      </c>
      <c r="F21" s="6">
        <f t="shared" si="4"/>
        <v>365.835</v>
      </c>
      <c r="G21" s="6">
        <f t="shared" si="5"/>
        <v>196.33145000000002</v>
      </c>
      <c r="H21" s="6">
        <f t="shared" si="6"/>
        <v>562.1664499999999</v>
      </c>
      <c r="I21" s="6">
        <f t="shared" si="7"/>
        <v>150.0533225</v>
      </c>
      <c r="J21" s="4">
        <f t="shared" si="25"/>
        <v>712.2197725</v>
      </c>
      <c r="K21" s="4">
        <f t="shared" si="8"/>
        <v>787.2197725</v>
      </c>
      <c r="L21" s="5">
        <f t="shared" si="1"/>
        <v>79.30859166666667</v>
      </c>
      <c r="M21" s="22">
        <f t="shared" si="26"/>
        <v>1632.5585916666666</v>
      </c>
      <c r="N21" s="22">
        <f t="shared" si="26"/>
        <v>1711.8671833333333</v>
      </c>
      <c r="O21" s="22">
        <f t="shared" si="26"/>
        <v>1791.175775</v>
      </c>
      <c r="P21" s="22">
        <f t="shared" si="26"/>
        <v>1870.4843666666666</v>
      </c>
      <c r="Q21" s="22">
        <f t="shared" si="26"/>
        <v>1949.7929583333334</v>
      </c>
      <c r="R21" s="22">
        <f t="shared" si="26"/>
        <v>2029.10155</v>
      </c>
      <c r="S21" s="22">
        <f t="shared" si="26"/>
        <v>2108.4101416666667</v>
      </c>
      <c r="T21" s="22">
        <f t="shared" si="26"/>
        <v>2187.718733333333</v>
      </c>
      <c r="U21" s="22">
        <f t="shared" si="26"/>
        <v>2267.027325</v>
      </c>
      <c r="V21" s="22">
        <f t="shared" si="26"/>
        <v>2346.335916666667</v>
      </c>
      <c r="W21" s="22">
        <f t="shared" si="26"/>
        <v>2425.6445083333333</v>
      </c>
      <c r="X21" s="22">
        <f t="shared" si="26"/>
        <v>2504.9531</v>
      </c>
      <c r="Y21" s="22">
        <v>88.05</v>
      </c>
      <c r="Z21" s="39">
        <f t="shared" si="10"/>
        <v>2593.0031000000004</v>
      </c>
      <c r="AA21" s="22">
        <f t="shared" si="11"/>
        <v>184.83920258299997</v>
      </c>
      <c r="AB21" s="39">
        <f t="shared" si="12"/>
        <v>2777.842302583</v>
      </c>
      <c r="AC21" s="39">
        <f t="shared" si="13"/>
        <v>2962.6815051660005</v>
      </c>
      <c r="AD21" s="39">
        <f t="shared" si="14"/>
        <v>3147.5207077490004</v>
      </c>
      <c r="AE21" s="39">
        <f t="shared" si="15"/>
        <v>3332.3599103320003</v>
      </c>
      <c r="AF21" s="39">
        <f t="shared" si="16"/>
        <v>3517.199112915</v>
      </c>
      <c r="AG21" s="6">
        <v>3429.149112915</v>
      </c>
      <c r="AH21" s="17" t="b">
        <f t="shared" si="3"/>
        <v>0</v>
      </c>
      <c r="AI21" s="94"/>
      <c r="AJ21" s="94">
        <v>13.2075</v>
      </c>
      <c r="AK21" s="35">
        <f t="shared" si="17"/>
        <v>3530.406612915</v>
      </c>
      <c r="AL21" s="35">
        <v>3530.406612915</v>
      </c>
      <c r="AM21" s="53">
        <f t="shared" si="18"/>
        <v>4773.815821983663</v>
      </c>
      <c r="AN21" s="52">
        <v>3553.2888599130006</v>
      </c>
      <c r="AO21" s="53">
        <f t="shared" si="19"/>
        <v>4804.757196374359</v>
      </c>
      <c r="AP21" s="52">
        <v>3579.4470545028</v>
      </c>
      <c r="AQ21" s="53">
        <f t="shared" si="20"/>
        <v>4840.128307098686</v>
      </c>
      <c r="AR21" s="54">
        <v>3635.0229292260005</v>
      </c>
      <c r="AS21" s="35">
        <f t="shared" si="21"/>
        <v>4915.278004899397</v>
      </c>
      <c r="AT21" s="52">
        <v>3687.3557804538</v>
      </c>
      <c r="AU21" s="35">
        <f t="shared" si="22"/>
        <v>4986.042486329628</v>
      </c>
      <c r="AV21" s="52">
        <v>3765.813902175</v>
      </c>
      <c r="AW21" s="96">
        <f t="shared" si="23"/>
        <v>5092.1335585210345</v>
      </c>
    </row>
    <row r="22" spans="1:49" s="9" customFormat="1" ht="22.5" customHeight="1">
      <c r="A22" s="71"/>
      <c r="B22" s="131">
        <f t="shared" si="27"/>
        <v>16</v>
      </c>
      <c r="C22" s="14">
        <v>1570.75</v>
      </c>
      <c r="D22" s="6">
        <f t="shared" si="24"/>
        <v>814.1500000000001</v>
      </c>
      <c r="E22" s="6">
        <v>75</v>
      </c>
      <c r="F22" s="6">
        <f t="shared" si="4"/>
        <v>368.985</v>
      </c>
      <c r="G22" s="6">
        <f t="shared" si="5"/>
        <v>198.02195000000003</v>
      </c>
      <c r="H22" s="6">
        <f t="shared" si="6"/>
        <v>567.0069500000001</v>
      </c>
      <c r="I22" s="6">
        <f t="shared" si="7"/>
        <v>151.3453475</v>
      </c>
      <c r="J22" s="4">
        <f t="shared" si="25"/>
        <v>718.3522975000001</v>
      </c>
      <c r="K22" s="4">
        <f t="shared" si="8"/>
        <v>793.3522975000001</v>
      </c>
      <c r="L22" s="5">
        <f t="shared" si="1"/>
        <v>79.65100833333334</v>
      </c>
      <c r="M22" s="22">
        <f t="shared" si="26"/>
        <v>1650.4010083333333</v>
      </c>
      <c r="N22" s="22">
        <f t="shared" si="26"/>
        <v>1730.0520166666668</v>
      </c>
      <c r="O22" s="22">
        <f t="shared" si="26"/>
        <v>1809.703025</v>
      </c>
      <c r="P22" s="22">
        <f t="shared" si="26"/>
        <v>1889.3540333333333</v>
      </c>
      <c r="Q22" s="22">
        <f t="shared" si="26"/>
        <v>1969.0050416666668</v>
      </c>
      <c r="R22" s="22">
        <f t="shared" si="26"/>
        <v>2048.65605</v>
      </c>
      <c r="S22" s="22">
        <f t="shared" si="26"/>
        <v>2128.3070583333333</v>
      </c>
      <c r="T22" s="22">
        <f t="shared" si="26"/>
        <v>2207.9580666666666</v>
      </c>
      <c r="U22" s="22">
        <f t="shared" si="26"/>
        <v>2287.6090750000003</v>
      </c>
      <c r="V22" s="22">
        <f t="shared" si="26"/>
        <v>2367.2600833333336</v>
      </c>
      <c r="W22" s="22">
        <f t="shared" si="26"/>
        <v>2446.911091666667</v>
      </c>
      <c r="X22" s="22">
        <f t="shared" si="26"/>
        <v>2526.5621</v>
      </c>
      <c r="Y22" s="22">
        <v>93.91999999999999</v>
      </c>
      <c r="Z22" s="39">
        <f t="shared" si="10"/>
        <v>2620.4821</v>
      </c>
      <c r="AA22" s="22">
        <f t="shared" si="11"/>
        <v>186.27911945300002</v>
      </c>
      <c r="AB22" s="39">
        <f t="shared" si="12"/>
        <v>2806.761219453</v>
      </c>
      <c r="AC22" s="39">
        <f t="shared" si="13"/>
        <v>2993.040338906</v>
      </c>
      <c r="AD22" s="39">
        <f t="shared" si="14"/>
        <v>3179.3194583590002</v>
      </c>
      <c r="AE22" s="39">
        <f t="shared" si="15"/>
        <v>3365.5985778120003</v>
      </c>
      <c r="AF22" s="39">
        <f t="shared" si="16"/>
        <v>3551.8776972650003</v>
      </c>
      <c r="AG22" s="6">
        <v>3457.957697265</v>
      </c>
      <c r="AH22" s="17" t="b">
        <f t="shared" si="3"/>
        <v>0</v>
      </c>
      <c r="AI22" s="94"/>
      <c r="AJ22" s="94">
        <v>14.088</v>
      </c>
      <c r="AK22" s="35">
        <f t="shared" si="17"/>
        <v>3565.9656972650005</v>
      </c>
      <c r="AL22" s="35">
        <v>3565.9656972650005</v>
      </c>
      <c r="AM22" s="53">
        <f t="shared" si="18"/>
        <v>4821.898815841733</v>
      </c>
      <c r="AN22" s="52">
        <v>3589.0619508896</v>
      </c>
      <c r="AO22" s="53">
        <f t="shared" si="19"/>
        <v>4853.129569992917</v>
      </c>
      <c r="AP22" s="52">
        <v>3615.4506141542</v>
      </c>
      <c r="AQ22" s="53">
        <f t="shared" si="20"/>
        <v>4888.812320459309</v>
      </c>
      <c r="AR22" s="54">
        <v>3674.8127599634</v>
      </c>
      <c r="AS22" s="35">
        <f t="shared" si="21"/>
        <v>4969.081814022509</v>
      </c>
      <c r="AT22" s="52">
        <v>3724.2976768526</v>
      </c>
      <c r="AU22" s="35">
        <f t="shared" si="22"/>
        <v>5035.995318640085</v>
      </c>
      <c r="AV22" s="52">
        <v>3806.7396142382</v>
      </c>
      <c r="AW22" s="96">
        <f t="shared" si="23"/>
        <v>5147.473306372894</v>
      </c>
    </row>
    <row r="23" spans="1:49" s="9" customFormat="1" ht="22.5" customHeight="1">
      <c r="A23" s="71"/>
      <c r="B23" s="131">
        <f t="shared" si="27"/>
        <v>17</v>
      </c>
      <c r="C23" s="14">
        <v>1588.33</v>
      </c>
      <c r="D23" s="6">
        <f t="shared" si="24"/>
        <v>817.6659999999999</v>
      </c>
      <c r="E23" s="6">
        <v>75</v>
      </c>
      <c r="F23" s="6">
        <f t="shared" si="4"/>
        <v>372.1494</v>
      </c>
      <c r="G23" s="6">
        <f t="shared" si="5"/>
        <v>199.720178</v>
      </c>
      <c r="H23" s="6">
        <f t="shared" si="6"/>
        <v>571.869578</v>
      </c>
      <c r="I23" s="6">
        <f t="shared" si="7"/>
        <v>152.6432789</v>
      </c>
      <c r="J23" s="4">
        <f t="shared" si="25"/>
        <v>724.5128569000001</v>
      </c>
      <c r="K23" s="4">
        <f t="shared" si="8"/>
        <v>799.5128569000001</v>
      </c>
      <c r="L23" s="5">
        <f t="shared" si="1"/>
        <v>79.99499033333332</v>
      </c>
      <c r="M23" s="22">
        <f t="shared" si="26"/>
        <v>1668.3249903333333</v>
      </c>
      <c r="N23" s="22">
        <f t="shared" si="26"/>
        <v>1748.3199806666667</v>
      </c>
      <c r="O23" s="22">
        <f t="shared" si="26"/>
        <v>1828.3149709999998</v>
      </c>
      <c r="P23" s="22">
        <f t="shared" si="26"/>
        <v>1908.3099613333331</v>
      </c>
      <c r="Q23" s="22">
        <f t="shared" si="26"/>
        <v>1988.3049516666665</v>
      </c>
      <c r="R23" s="22">
        <f t="shared" si="26"/>
        <v>2068.2999419999996</v>
      </c>
      <c r="S23" s="22">
        <f t="shared" si="26"/>
        <v>2148.2949323333332</v>
      </c>
      <c r="T23" s="22">
        <f t="shared" si="26"/>
        <v>2228.2899226666664</v>
      </c>
      <c r="U23" s="22">
        <f t="shared" si="26"/>
        <v>2308.284913</v>
      </c>
      <c r="V23" s="22">
        <f t="shared" si="26"/>
        <v>2388.279903333333</v>
      </c>
      <c r="W23" s="22">
        <f t="shared" si="26"/>
        <v>2468.2748936666667</v>
      </c>
      <c r="X23" s="22">
        <f t="shared" si="26"/>
        <v>2548.269884</v>
      </c>
      <c r="Y23" s="22">
        <v>99.78999999999999</v>
      </c>
      <c r="Z23" s="39">
        <f t="shared" si="10"/>
        <v>2648.059884</v>
      </c>
      <c r="AA23" s="22">
        <f t="shared" si="11"/>
        <v>187.72561880012</v>
      </c>
      <c r="AB23" s="39">
        <f t="shared" si="12"/>
        <v>2835.78550280012</v>
      </c>
      <c r="AC23" s="39">
        <f t="shared" si="13"/>
        <v>3023.5111216002397</v>
      </c>
      <c r="AD23" s="39">
        <f t="shared" si="14"/>
        <v>3211.23674040036</v>
      </c>
      <c r="AE23" s="39">
        <f t="shared" si="15"/>
        <v>3398.96235920048</v>
      </c>
      <c r="AF23" s="39">
        <f t="shared" si="16"/>
        <v>3586.6879780005997</v>
      </c>
      <c r="AG23" s="6">
        <v>3486.8979780006002</v>
      </c>
      <c r="AH23" s="17" t="b">
        <f t="shared" si="3"/>
        <v>0</v>
      </c>
      <c r="AI23" s="94"/>
      <c r="AJ23" s="94">
        <v>14.9685</v>
      </c>
      <c r="AK23" s="35">
        <f t="shared" si="17"/>
        <v>3601.6564780005997</v>
      </c>
      <c r="AL23" s="35">
        <v>3601.6564780005997</v>
      </c>
      <c r="AM23" s="53">
        <f t="shared" si="18"/>
        <v>4870.159889552411</v>
      </c>
      <c r="AN23" s="52">
        <v>3624.9502762036004</v>
      </c>
      <c r="AO23" s="53">
        <f t="shared" si="19"/>
        <v>4901.657763482508</v>
      </c>
      <c r="AP23" s="52">
        <v>3651.5858701912</v>
      </c>
      <c r="AQ23" s="53">
        <f t="shared" si="20"/>
        <v>4937.67441367254</v>
      </c>
      <c r="AR23" s="54">
        <v>3711.4418774463998</v>
      </c>
      <c r="AS23" s="35">
        <f t="shared" si="21"/>
        <v>5018.611706683021</v>
      </c>
      <c r="AT23" s="52">
        <v>3761.338345540599</v>
      </c>
      <c r="AU23" s="35">
        <f t="shared" si="22"/>
        <v>5086.081710839998</v>
      </c>
      <c r="AV23" s="52">
        <v>3844.5210750951996</v>
      </c>
      <c r="AW23" s="96">
        <f t="shared" si="23"/>
        <v>5198.561397743729</v>
      </c>
    </row>
    <row r="24" spans="1:49" s="9" customFormat="1" ht="22.5" customHeight="1">
      <c r="A24" s="71"/>
      <c r="B24" s="131">
        <f t="shared" si="27"/>
        <v>18</v>
      </c>
      <c r="C24" s="14">
        <v>1605.99</v>
      </c>
      <c r="D24" s="6">
        <f t="shared" si="24"/>
        <v>821.1980000000001</v>
      </c>
      <c r="E24" s="6">
        <v>75</v>
      </c>
      <c r="F24" s="6">
        <f t="shared" si="4"/>
        <v>375.3282</v>
      </c>
      <c r="G24" s="6">
        <f t="shared" si="5"/>
        <v>201.42613400000002</v>
      </c>
      <c r="H24" s="6">
        <f t="shared" si="6"/>
        <v>576.754334</v>
      </c>
      <c r="I24" s="6">
        <f t="shared" si="7"/>
        <v>153.94711670000004</v>
      </c>
      <c r="J24" s="4">
        <f t="shared" si="25"/>
        <v>730.7014507</v>
      </c>
      <c r="K24" s="4">
        <f t="shared" si="8"/>
        <v>805.7014507</v>
      </c>
      <c r="L24" s="5">
        <f t="shared" si="1"/>
        <v>80.34053766666666</v>
      </c>
      <c r="M24" s="22">
        <f t="shared" si="26"/>
        <v>1686.3305376666667</v>
      </c>
      <c r="N24" s="22">
        <f t="shared" si="26"/>
        <v>1766.6710753333334</v>
      </c>
      <c r="O24" s="22">
        <f t="shared" si="26"/>
        <v>1847.0116130000001</v>
      </c>
      <c r="P24" s="22">
        <f t="shared" si="26"/>
        <v>1927.3521506666666</v>
      </c>
      <c r="Q24" s="22">
        <f t="shared" si="26"/>
        <v>2007.6926883333333</v>
      </c>
      <c r="R24" s="22">
        <f t="shared" si="26"/>
        <v>2088.033226</v>
      </c>
      <c r="S24" s="22">
        <f t="shared" si="26"/>
        <v>2168.3737636666665</v>
      </c>
      <c r="T24" s="22">
        <f t="shared" si="26"/>
        <v>2248.7143013333334</v>
      </c>
      <c r="U24" s="22">
        <f t="shared" si="26"/>
        <v>2329.054839</v>
      </c>
      <c r="V24" s="22">
        <f t="shared" si="26"/>
        <v>2409.3953766666664</v>
      </c>
      <c r="W24" s="22">
        <f t="shared" si="26"/>
        <v>2489.7359143333333</v>
      </c>
      <c r="X24" s="22">
        <f t="shared" si="26"/>
        <v>2570.0764520000002</v>
      </c>
      <c r="Y24" s="22">
        <v>105.66</v>
      </c>
      <c r="Z24" s="39">
        <f t="shared" si="10"/>
        <v>2675.736452</v>
      </c>
      <c r="AA24" s="22">
        <f t="shared" si="11"/>
        <v>189.17870062435998</v>
      </c>
      <c r="AB24" s="39">
        <f t="shared" si="12"/>
        <v>2864.91515262436</v>
      </c>
      <c r="AC24" s="39">
        <f t="shared" si="13"/>
        <v>3054.09385324872</v>
      </c>
      <c r="AD24" s="39">
        <f t="shared" si="14"/>
        <v>3243.27255387308</v>
      </c>
      <c r="AE24" s="39">
        <f t="shared" si="15"/>
        <v>3432.45125449744</v>
      </c>
      <c r="AF24" s="39">
        <f t="shared" si="16"/>
        <v>3621.6299551218</v>
      </c>
      <c r="AG24" s="6">
        <v>3515.9699551218</v>
      </c>
      <c r="AH24" s="17" t="b">
        <f t="shared" si="3"/>
        <v>0</v>
      </c>
      <c r="AI24" s="94"/>
      <c r="AJ24" s="94">
        <v>15.848999999999998</v>
      </c>
      <c r="AK24" s="35">
        <f t="shared" si="17"/>
        <v>3637.4789551218</v>
      </c>
      <c r="AL24" s="35">
        <v>3637.4789551218</v>
      </c>
      <c r="AM24" s="53">
        <f t="shared" si="18"/>
        <v>4918.599043115698</v>
      </c>
      <c r="AN24" s="52">
        <v>3660.9702979032</v>
      </c>
      <c r="AO24" s="53">
        <f t="shared" si="19"/>
        <v>4950.364036824707</v>
      </c>
      <c r="AP24" s="52">
        <v>3687.8034364691994</v>
      </c>
      <c r="AQ24" s="53">
        <f t="shared" si="20"/>
        <v>4986.647806793651</v>
      </c>
      <c r="AR24" s="54">
        <v>3748.2026913150003</v>
      </c>
      <c r="AS24" s="35">
        <f t="shared" si="21"/>
        <v>5068.319679196144</v>
      </c>
      <c r="AT24" s="52">
        <v>3801.8854304952</v>
      </c>
      <c r="AU24" s="35">
        <f t="shared" si="22"/>
        <v>5140.909479115609</v>
      </c>
      <c r="AV24" s="52">
        <v>3882.4013082413994</v>
      </c>
      <c r="AW24" s="96">
        <f t="shared" si="23"/>
        <v>5249.78304900402</v>
      </c>
    </row>
    <row r="25" spans="1:49" s="9" customFormat="1" ht="22.5" customHeight="1">
      <c r="A25" s="71"/>
      <c r="B25" s="131">
        <f t="shared" si="27"/>
        <v>19</v>
      </c>
      <c r="C25" s="14">
        <v>1623.71</v>
      </c>
      <c r="D25" s="6">
        <f t="shared" si="24"/>
        <v>824.742</v>
      </c>
      <c r="E25" s="6">
        <v>75</v>
      </c>
      <c r="F25" s="6">
        <f t="shared" si="4"/>
        <v>378.5178</v>
      </c>
      <c r="G25" s="6">
        <f t="shared" si="5"/>
        <v>203.137886</v>
      </c>
      <c r="H25" s="6">
        <f t="shared" si="6"/>
        <v>581.6556860000001</v>
      </c>
      <c r="I25" s="6">
        <f t="shared" si="7"/>
        <v>155.25538430000003</v>
      </c>
      <c r="J25" s="4">
        <f t="shared" si="25"/>
        <v>736.9110703000001</v>
      </c>
      <c r="K25" s="4">
        <f t="shared" si="8"/>
        <v>811.9110703000001</v>
      </c>
      <c r="L25" s="5">
        <f t="shared" si="1"/>
        <v>80.687259</v>
      </c>
      <c r="M25" s="22">
        <f t="shared" si="26"/>
        <v>1704.397259</v>
      </c>
      <c r="N25" s="22">
        <f t="shared" si="26"/>
        <v>1785.0845180000001</v>
      </c>
      <c r="O25" s="22">
        <f t="shared" si="26"/>
        <v>1865.771777</v>
      </c>
      <c r="P25" s="22">
        <f t="shared" si="26"/>
        <v>1946.459036</v>
      </c>
      <c r="Q25" s="22">
        <f t="shared" si="26"/>
        <v>2027.146295</v>
      </c>
      <c r="R25" s="22">
        <f t="shared" si="26"/>
        <v>2107.833554</v>
      </c>
      <c r="S25" s="22">
        <f t="shared" si="26"/>
        <v>2188.520813</v>
      </c>
      <c r="T25" s="22">
        <f t="shared" si="26"/>
        <v>2269.208072</v>
      </c>
      <c r="U25" s="22">
        <f t="shared" si="26"/>
        <v>2349.895331</v>
      </c>
      <c r="V25" s="22">
        <f t="shared" si="26"/>
        <v>2430.58259</v>
      </c>
      <c r="W25" s="22">
        <f t="shared" si="26"/>
        <v>2511.2698490000002</v>
      </c>
      <c r="X25" s="22">
        <f t="shared" si="26"/>
        <v>2591.957108</v>
      </c>
      <c r="Y25" s="22">
        <v>111.52999999999999</v>
      </c>
      <c r="Z25" s="39">
        <f t="shared" si="10"/>
        <v>2703.4871080000003</v>
      </c>
      <c r="AA25" s="22">
        <f t="shared" si="11"/>
        <v>190.63671930644003</v>
      </c>
      <c r="AB25" s="39">
        <f t="shared" si="12"/>
        <v>2894.1238273064405</v>
      </c>
      <c r="AC25" s="39">
        <f t="shared" si="13"/>
        <v>3084.7605466128803</v>
      </c>
      <c r="AD25" s="39">
        <f t="shared" si="14"/>
        <v>3275.3972659193205</v>
      </c>
      <c r="AE25" s="39">
        <f t="shared" si="15"/>
        <v>3466.0339852257603</v>
      </c>
      <c r="AF25" s="39">
        <f t="shared" si="16"/>
        <v>3656.6707045322005</v>
      </c>
      <c r="AG25" s="6">
        <v>3545.1407045322003</v>
      </c>
      <c r="AH25" s="17" t="b">
        <f t="shared" si="3"/>
        <v>0</v>
      </c>
      <c r="AI25" s="94"/>
      <c r="AJ25" s="94">
        <v>16.729499999999998</v>
      </c>
      <c r="AK25" s="35">
        <f t="shared" si="17"/>
        <v>3673.4002045322004</v>
      </c>
      <c r="AL25" s="35">
        <v>3673.4002045322004</v>
      </c>
      <c r="AM25" s="53">
        <f t="shared" si="18"/>
        <v>4967.171756568441</v>
      </c>
      <c r="AN25" s="52">
        <v>3697.089091892</v>
      </c>
      <c r="AO25" s="53">
        <f t="shared" si="19"/>
        <v>4999.203870056363</v>
      </c>
      <c r="AP25" s="52">
        <v>3724.1526991328</v>
      </c>
      <c r="AQ25" s="53">
        <f t="shared" si="20"/>
        <v>5035.799279767372</v>
      </c>
      <c r="AR25" s="54">
        <v>3785.0622774728004</v>
      </c>
      <c r="AS25" s="35">
        <f t="shared" si="21"/>
        <v>5118.161211598721</v>
      </c>
      <c r="AT25" s="52">
        <v>3839.2059540026</v>
      </c>
      <c r="AU25" s="35">
        <f t="shared" si="22"/>
        <v>5191.374291002316</v>
      </c>
      <c r="AV25" s="52">
        <v>3927.1462154869996</v>
      </c>
      <c r="AW25" s="96">
        <f t="shared" si="23"/>
        <v>5310.287112581521</v>
      </c>
    </row>
    <row r="26" spans="1:49" s="9" customFormat="1" ht="22.5" customHeight="1">
      <c r="A26" s="71"/>
      <c r="B26" s="131">
        <f t="shared" si="27"/>
        <v>20</v>
      </c>
      <c r="C26" s="14">
        <v>1641.5</v>
      </c>
      <c r="D26" s="6">
        <f t="shared" si="24"/>
        <v>828.3</v>
      </c>
      <c r="E26" s="6">
        <v>75</v>
      </c>
      <c r="F26" s="6">
        <f t="shared" si="4"/>
        <v>381.72</v>
      </c>
      <c r="G26" s="6">
        <f t="shared" si="5"/>
        <v>204.8564</v>
      </c>
      <c r="H26" s="6">
        <f t="shared" si="6"/>
        <v>586.5764</v>
      </c>
      <c r="I26" s="6">
        <f t="shared" si="7"/>
        <v>156.56882000000002</v>
      </c>
      <c r="J26" s="4">
        <f t="shared" si="25"/>
        <v>743.1452200000001</v>
      </c>
      <c r="K26" s="4">
        <f t="shared" si="8"/>
        <v>818.1452200000001</v>
      </c>
      <c r="L26" s="5">
        <f t="shared" si="1"/>
        <v>81.03535</v>
      </c>
      <c r="M26" s="22">
        <f t="shared" si="26"/>
        <v>1722.53535</v>
      </c>
      <c r="N26" s="22">
        <f t="shared" si="26"/>
        <v>1803.5707</v>
      </c>
      <c r="O26" s="22">
        <f t="shared" si="26"/>
        <v>1884.6060499999999</v>
      </c>
      <c r="P26" s="22">
        <f t="shared" si="26"/>
        <v>1965.6414</v>
      </c>
      <c r="Q26" s="22">
        <f t="shared" si="26"/>
        <v>2046.67675</v>
      </c>
      <c r="R26" s="22">
        <f t="shared" si="26"/>
        <v>2127.7120999999997</v>
      </c>
      <c r="S26" s="22">
        <f t="shared" si="26"/>
        <v>2208.74745</v>
      </c>
      <c r="T26" s="22">
        <f t="shared" si="26"/>
        <v>2289.7828</v>
      </c>
      <c r="U26" s="22">
        <f t="shared" si="26"/>
        <v>2370.81815</v>
      </c>
      <c r="V26" s="22">
        <f t="shared" si="26"/>
        <v>2451.8535</v>
      </c>
      <c r="W26" s="22">
        <f t="shared" si="26"/>
        <v>2532.88885</v>
      </c>
      <c r="X26" s="22">
        <f t="shared" si="26"/>
        <v>2613.9242</v>
      </c>
      <c r="Y26" s="22">
        <v>117.39999999999999</v>
      </c>
      <c r="Z26" s="39">
        <f t="shared" si="10"/>
        <v>2731.3242</v>
      </c>
      <c r="AA26" s="22">
        <f t="shared" si="11"/>
        <v>192.10049765600002</v>
      </c>
      <c r="AB26" s="39">
        <f t="shared" si="12"/>
        <v>2923.424697656</v>
      </c>
      <c r="AC26" s="39">
        <f t="shared" si="13"/>
        <v>3115.525195312</v>
      </c>
      <c r="AD26" s="39">
        <f t="shared" si="14"/>
        <v>3307.6256929680003</v>
      </c>
      <c r="AE26" s="39">
        <f t="shared" si="15"/>
        <v>3499.726190624</v>
      </c>
      <c r="AF26" s="39">
        <f t="shared" si="16"/>
        <v>3691.82668828</v>
      </c>
      <c r="AG26" s="6">
        <v>3574.4266882800002</v>
      </c>
      <c r="AH26" s="17" t="b">
        <f t="shared" si="3"/>
        <v>0</v>
      </c>
      <c r="AI26" s="94"/>
      <c r="AJ26" s="94">
        <v>17.61</v>
      </c>
      <c r="AK26" s="35">
        <f t="shared" si="17"/>
        <v>3709.43668828</v>
      </c>
      <c r="AL26" s="35">
        <v>3709.43668828</v>
      </c>
      <c r="AM26" s="53">
        <f t="shared" si="18"/>
        <v>5015.900289892215</v>
      </c>
      <c r="AN26" s="52">
        <v>3733.3231202182</v>
      </c>
      <c r="AO26" s="53">
        <f t="shared" si="19"/>
        <v>5048.19952315905</v>
      </c>
      <c r="AP26" s="52">
        <v>3760.6171961338</v>
      </c>
      <c r="AQ26" s="53">
        <f t="shared" si="20"/>
        <v>5085.106572612124</v>
      </c>
      <c r="AR26" s="54">
        <v>3825.4447419454004</v>
      </c>
      <c r="AS26" s="35">
        <f t="shared" si="21"/>
        <v>5172.766380058571</v>
      </c>
      <c r="AT26" s="52">
        <v>3883.4405377540006</v>
      </c>
      <c r="AU26" s="35">
        <f t="shared" si="22"/>
        <v>5251.18829515096</v>
      </c>
      <c r="AV26" s="52">
        <v>3972.1545155038</v>
      </c>
      <c r="AW26" s="96">
        <f t="shared" si="23"/>
        <v>5371.147335864238</v>
      </c>
    </row>
    <row r="27" spans="1:49" s="9" customFormat="1" ht="22.5" customHeight="1">
      <c r="A27" s="71"/>
      <c r="B27" s="131">
        <f t="shared" si="27"/>
        <v>21</v>
      </c>
      <c r="C27" s="14">
        <v>1661.45</v>
      </c>
      <c r="D27" s="6">
        <f t="shared" si="24"/>
        <v>832.29</v>
      </c>
      <c r="E27" s="6">
        <v>75</v>
      </c>
      <c r="F27" s="6">
        <f t="shared" si="4"/>
        <v>385.311</v>
      </c>
      <c r="G27" s="6">
        <f t="shared" si="5"/>
        <v>206.78357000000003</v>
      </c>
      <c r="H27" s="6">
        <f t="shared" si="6"/>
        <v>592.09457</v>
      </c>
      <c r="I27" s="6">
        <f t="shared" si="7"/>
        <v>158.0417285</v>
      </c>
      <c r="J27" s="4">
        <f t="shared" si="25"/>
        <v>750.1362985</v>
      </c>
      <c r="K27" s="4">
        <f t="shared" si="8"/>
        <v>825.1362985</v>
      </c>
      <c r="L27" s="5">
        <f t="shared" si="1"/>
        <v>81.425705</v>
      </c>
      <c r="M27" s="22">
        <f t="shared" si="26"/>
        <v>1742.875705</v>
      </c>
      <c r="N27" s="22">
        <f t="shared" si="26"/>
        <v>1824.30141</v>
      </c>
      <c r="O27" s="22">
        <f t="shared" si="26"/>
        <v>1905.7271150000001</v>
      </c>
      <c r="P27" s="22">
        <f t="shared" si="26"/>
        <v>1987.15282</v>
      </c>
      <c r="Q27" s="22">
        <f t="shared" si="26"/>
        <v>2068.578525</v>
      </c>
      <c r="R27" s="22">
        <f t="shared" si="26"/>
        <v>2150.00423</v>
      </c>
      <c r="S27" s="22">
        <f t="shared" si="26"/>
        <v>2231.429935</v>
      </c>
      <c r="T27" s="22">
        <f t="shared" si="26"/>
        <v>2312.8556399999998</v>
      </c>
      <c r="U27" s="22">
        <f t="shared" si="26"/>
        <v>2394.281345</v>
      </c>
      <c r="V27" s="22">
        <f t="shared" si="26"/>
        <v>2475.70705</v>
      </c>
      <c r="W27" s="22">
        <f t="shared" si="26"/>
        <v>2557.132755</v>
      </c>
      <c r="X27" s="22">
        <f t="shared" si="26"/>
        <v>2638.55846</v>
      </c>
      <c r="Y27" s="22">
        <v>123.27</v>
      </c>
      <c r="Z27" s="39">
        <f t="shared" si="10"/>
        <v>2761.82846</v>
      </c>
      <c r="AA27" s="22">
        <f t="shared" si="11"/>
        <v>193.7420028878</v>
      </c>
      <c r="AB27" s="39">
        <f t="shared" si="12"/>
        <v>2955.5704628878</v>
      </c>
      <c r="AC27" s="39">
        <f t="shared" si="13"/>
        <v>3149.3124657756002</v>
      </c>
      <c r="AD27" s="39">
        <f t="shared" si="14"/>
        <v>3343.0544686634003</v>
      </c>
      <c r="AE27" s="39">
        <f t="shared" si="15"/>
        <v>3536.7964715512003</v>
      </c>
      <c r="AF27" s="39">
        <f t="shared" si="16"/>
        <v>3730.5384744390003</v>
      </c>
      <c r="AG27" s="6">
        <v>3607.268474439</v>
      </c>
      <c r="AH27" s="17" t="b">
        <f t="shared" si="3"/>
        <v>0</v>
      </c>
      <c r="AI27" s="94"/>
      <c r="AJ27" s="94">
        <v>18.490499999999997</v>
      </c>
      <c r="AK27" s="35">
        <f t="shared" si="17"/>
        <v>3749.028974439</v>
      </c>
      <c r="AL27" s="35">
        <v>3749.028974439</v>
      </c>
      <c r="AM27" s="53">
        <f t="shared" si="18"/>
        <v>5069.436979236416</v>
      </c>
      <c r="AN27" s="52">
        <v>3773.1129509555994</v>
      </c>
      <c r="AO27" s="53">
        <f t="shared" si="19"/>
        <v>5102.003332282162</v>
      </c>
      <c r="AP27" s="52">
        <v>3800.6210334977995</v>
      </c>
      <c r="AQ27" s="53">
        <f t="shared" si="20"/>
        <v>5139.1997614957245</v>
      </c>
      <c r="AR27" s="54">
        <v>3865.9918269</v>
      </c>
      <c r="AS27" s="35">
        <f t="shared" si="21"/>
        <v>5227.594148334179</v>
      </c>
      <c r="AT27" s="52">
        <v>3927.9220522284</v>
      </c>
      <c r="AU27" s="35">
        <f t="shared" si="22"/>
        <v>5311.336199023242</v>
      </c>
      <c r="AV27" s="52">
        <v>4017.3768221472</v>
      </c>
      <c r="AW27" s="96">
        <f t="shared" si="23"/>
        <v>5432.296938907444</v>
      </c>
    </row>
    <row r="28" spans="1:49" s="9" customFormat="1" ht="22.5" customHeight="1">
      <c r="A28" s="71"/>
      <c r="B28" s="131">
        <f t="shared" si="27"/>
        <v>22</v>
      </c>
      <c r="C28" s="14">
        <v>1679.4</v>
      </c>
      <c r="D28" s="6">
        <f t="shared" si="24"/>
        <v>835.8800000000001</v>
      </c>
      <c r="E28" s="6">
        <v>75</v>
      </c>
      <c r="F28" s="6">
        <f t="shared" si="4"/>
        <v>388.54200000000003</v>
      </c>
      <c r="G28" s="6">
        <f t="shared" si="5"/>
        <v>208.51754000000003</v>
      </c>
      <c r="H28" s="6">
        <f t="shared" si="6"/>
        <v>597.0595400000001</v>
      </c>
      <c r="I28" s="6">
        <f t="shared" si="7"/>
        <v>159.36697700000002</v>
      </c>
      <c r="J28" s="4">
        <f t="shared" si="25"/>
        <v>756.4265170000001</v>
      </c>
      <c r="K28" s="4">
        <f t="shared" si="8"/>
        <v>831.4265170000001</v>
      </c>
      <c r="L28" s="5">
        <f t="shared" si="1"/>
        <v>81.77692666666667</v>
      </c>
      <c r="M28" s="22">
        <f t="shared" si="26"/>
        <v>1761.1769266666668</v>
      </c>
      <c r="N28" s="22">
        <f t="shared" si="26"/>
        <v>1842.9538533333334</v>
      </c>
      <c r="O28" s="22">
        <f aca="true" t="shared" si="28" ref="O28:X41">+$C28+(O$5*$L28)</f>
        <v>1924.73078</v>
      </c>
      <c r="P28" s="22">
        <f t="shared" si="28"/>
        <v>2006.5077066666668</v>
      </c>
      <c r="Q28" s="22">
        <f t="shared" si="28"/>
        <v>2088.2846333333337</v>
      </c>
      <c r="R28" s="22">
        <f t="shared" si="28"/>
        <v>2170.06156</v>
      </c>
      <c r="S28" s="22">
        <f t="shared" si="28"/>
        <v>2251.8384866666665</v>
      </c>
      <c r="T28" s="22">
        <f t="shared" si="28"/>
        <v>2333.6154133333334</v>
      </c>
      <c r="U28" s="22">
        <f t="shared" si="28"/>
        <v>2415.3923400000003</v>
      </c>
      <c r="V28" s="22">
        <f t="shared" si="28"/>
        <v>2497.1692666666668</v>
      </c>
      <c r="W28" s="22">
        <f t="shared" si="28"/>
        <v>2578.946193333333</v>
      </c>
      <c r="X28" s="22">
        <f t="shared" si="28"/>
        <v>2660.72312</v>
      </c>
      <c r="Y28" s="22">
        <v>129.14</v>
      </c>
      <c r="Z28" s="39">
        <f t="shared" si="10"/>
        <v>2789.86312</v>
      </c>
      <c r="AA28" s="22">
        <f t="shared" si="11"/>
        <v>195.21894619160003</v>
      </c>
      <c r="AB28" s="39">
        <f t="shared" si="12"/>
        <v>2985.0820661916</v>
      </c>
      <c r="AC28" s="39">
        <f t="shared" si="13"/>
        <v>3180.3010123832</v>
      </c>
      <c r="AD28" s="39">
        <f t="shared" si="14"/>
        <v>3375.5199585748</v>
      </c>
      <c r="AE28" s="39">
        <f t="shared" si="15"/>
        <v>3570.7389047664</v>
      </c>
      <c r="AF28" s="39">
        <f t="shared" si="16"/>
        <v>3765.957850958</v>
      </c>
      <c r="AG28" s="6">
        <v>3631.879236498</v>
      </c>
      <c r="AH28" s="17" t="b">
        <f t="shared" si="3"/>
        <v>0</v>
      </c>
      <c r="AI28" s="94"/>
      <c r="AJ28" s="94">
        <v>19.371</v>
      </c>
      <c r="AK28" s="35">
        <f t="shared" si="17"/>
        <v>3785.328850958</v>
      </c>
      <c r="AL28" s="35">
        <v>3785.328850958</v>
      </c>
      <c r="AM28" s="53">
        <f t="shared" si="18"/>
        <v>5118.521672265408</v>
      </c>
      <c r="AN28" s="52">
        <v>3813.067402174999</v>
      </c>
      <c r="AO28" s="53">
        <f t="shared" si="19"/>
        <v>5156.029741221034</v>
      </c>
      <c r="AP28" s="52">
        <v>3844.2959076104003</v>
      </c>
      <c r="AQ28" s="53">
        <f t="shared" si="20"/>
        <v>5198.256926270783</v>
      </c>
      <c r="AR28" s="54">
        <v>3910.1934865549997</v>
      </c>
      <c r="AS28" s="35">
        <f t="shared" si="21"/>
        <v>5287.36363251967</v>
      </c>
      <c r="AT28" s="52">
        <v>3972.6504974258005</v>
      </c>
      <c r="AU28" s="35">
        <f t="shared" si="22"/>
        <v>5371.818002619168</v>
      </c>
      <c r="AV28" s="52">
        <v>4062.8131354172</v>
      </c>
      <c r="AW28" s="96">
        <f t="shared" si="23"/>
        <v>5493.735921711138</v>
      </c>
    </row>
    <row r="29" spans="1:49" s="9" customFormat="1" ht="22.5" customHeight="1">
      <c r="A29" s="71"/>
      <c r="B29" s="131">
        <f t="shared" si="27"/>
        <v>23</v>
      </c>
      <c r="C29" s="14">
        <v>1701.66</v>
      </c>
      <c r="D29" s="6">
        <f t="shared" si="24"/>
        <v>840.3320000000001</v>
      </c>
      <c r="E29" s="6">
        <v>75</v>
      </c>
      <c r="F29" s="6">
        <f t="shared" si="4"/>
        <v>392.5488</v>
      </c>
      <c r="G29" s="6">
        <f t="shared" si="5"/>
        <v>210.66785600000003</v>
      </c>
      <c r="H29" s="6">
        <f t="shared" si="6"/>
        <v>603.2166560000001</v>
      </c>
      <c r="I29" s="6">
        <f t="shared" si="7"/>
        <v>161.01043280000002</v>
      </c>
      <c r="J29" s="4">
        <f t="shared" si="25"/>
        <v>764.2270888</v>
      </c>
      <c r="K29" s="4">
        <f t="shared" si="8"/>
        <v>839.2270888</v>
      </c>
      <c r="L29" s="5">
        <f t="shared" si="1"/>
        <v>82.21248066666668</v>
      </c>
      <c r="M29" s="22">
        <f t="shared" si="26"/>
        <v>1783.8724806666667</v>
      </c>
      <c r="N29" s="22">
        <f aca="true" t="shared" si="29" ref="N29:N41">+$C29+(N$5*$L29)</f>
        <v>1866.0849613333335</v>
      </c>
      <c r="O29" s="22">
        <f t="shared" si="28"/>
        <v>1948.297442</v>
      </c>
      <c r="P29" s="22">
        <f t="shared" si="28"/>
        <v>2030.5099226666669</v>
      </c>
      <c r="Q29" s="22">
        <f t="shared" si="28"/>
        <v>2112.7224033333337</v>
      </c>
      <c r="R29" s="22">
        <f t="shared" si="28"/>
        <v>2194.9348840000002</v>
      </c>
      <c r="S29" s="22">
        <f t="shared" si="28"/>
        <v>2277.147364666667</v>
      </c>
      <c r="T29" s="22">
        <f t="shared" si="28"/>
        <v>2359.3598453333334</v>
      </c>
      <c r="U29" s="22">
        <f t="shared" si="28"/>
        <v>2441.5723260000004</v>
      </c>
      <c r="V29" s="22">
        <f t="shared" si="28"/>
        <v>2523.784806666667</v>
      </c>
      <c r="W29" s="22">
        <f t="shared" si="28"/>
        <v>2605.9972873333336</v>
      </c>
      <c r="X29" s="22">
        <f t="shared" si="28"/>
        <v>2688.209768</v>
      </c>
      <c r="Y29" s="22">
        <v>135.01</v>
      </c>
      <c r="Z29" s="39">
        <f t="shared" si="10"/>
        <v>2823.219768</v>
      </c>
      <c r="AA29" s="22">
        <f t="shared" si="11"/>
        <v>197.05052045024</v>
      </c>
      <c r="AB29" s="39">
        <f t="shared" si="12"/>
        <v>3020.27028845024</v>
      </c>
      <c r="AC29" s="39">
        <f t="shared" si="13"/>
        <v>3217.3208089004797</v>
      </c>
      <c r="AD29" s="39">
        <f t="shared" si="14"/>
        <v>3414.37132935072</v>
      </c>
      <c r="AE29" s="39">
        <f t="shared" si="15"/>
        <v>3611.42184980096</v>
      </c>
      <c r="AF29" s="39">
        <f t="shared" si="16"/>
        <v>3808.4723702512</v>
      </c>
      <c r="AG29" s="6">
        <v>3673.4623702512004</v>
      </c>
      <c r="AH29" s="17" t="b">
        <f t="shared" si="3"/>
        <v>0</v>
      </c>
      <c r="AI29" s="94"/>
      <c r="AJ29" s="94">
        <v>20.2515</v>
      </c>
      <c r="AK29" s="35">
        <f t="shared" si="17"/>
        <v>3828.7238702512</v>
      </c>
      <c r="AL29" s="35">
        <v>3828.7238702512</v>
      </c>
      <c r="AM29" s="53">
        <f t="shared" si="18"/>
        <v>5177.2004173536725</v>
      </c>
      <c r="AN29" s="52">
        <v>3856.6928901429997</v>
      </c>
      <c r="AO29" s="53">
        <f t="shared" si="19"/>
        <v>5215.020126051364</v>
      </c>
      <c r="AP29" s="52">
        <v>3884.6619100348</v>
      </c>
      <c r="AQ29" s="53">
        <f t="shared" si="20"/>
        <v>5252.8398347490565</v>
      </c>
      <c r="AR29" s="54">
        <v>3954.6256148848</v>
      </c>
      <c r="AS29" s="35">
        <f t="shared" si="21"/>
        <v>5347.444756447227</v>
      </c>
      <c r="AT29" s="52">
        <v>4017.5600251533997</v>
      </c>
      <c r="AU29" s="35">
        <f t="shared" si="22"/>
        <v>5432.544666012427</v>
      </c>
      <c r="AV29" s="52">
        <v>4112.002795676801</v>
      </c>
      <c r="AW29" s="96">
        <f t="shared" si="23"/>
        <v>5560.2501803141695</v>
      </c>
    </row>
    <row r="30" spans="1:49" s="9" customFormat="1" ht="22.5" customHeight="1">
      <c r="A30" s="71"/>
      <c r="B30" s="131">
        <f t="shared" si="27"/>
        <v>24</v>
      </c>
      <c r="C30" s="14">
        <v>1721.92</v>
      </c>
      <c r="D30" s="6">
        <f t="shared" si="24"/>
        <v>844.384</v>
      </c>
      <c r="E30" s="6">
        <v>75</v>
      </c>
      <c r="F30" s="6">
        <f t="shared" si="4"/>
        <v>396.1956</v>
      </c>
      <c r="G30" s="6">
        <f t="shared" si="5"/>
        <v>212.624972</v>
      </c>
      <c r="H30" s="6">
        <f t="shared" si="6"/>
        <v>608.8205720000001</v>
      </c>
      <c r="I30" s="6">
        <f t="shared" si="7"/>
        <v>162.50622860000001</v>
      </c>
      <c r="J30" s="4">
        <f t="shared" si="25"/>
        <v>771.3268006000001</v>
      </c>
      <c r="K30" s="4">
        <f t="shared" si="8"/>
        <v>846.3268006000001</v>
      </c>
      <c r="L30" s="5">
        <f t="shared" si="1"/>
        <v>82.60890133333332</v>
      </c>
      <c r="M30" s="22">
        <f t="shared" si="26"/>
        <v>1804.5289013333334</v>
      </c>
      <c r="N30" s="22">
        <f t="shared" si="29"/>
        <v>1887.1378026666666</v>
      </c>
      <c r="O30" s="22">
        <f t="shared" si="28"/>
        <v>1969.7467040000001</v>
      </c>
      <c r="P30" s="22">
        <f t="shared" si="28"/>
        <v>2052.355605333333</v>
      </c>
      <c r="Q30" s="22">
        <f t="shared" si="28"/>
        <v>2134.9645066666667</v>
      </c>
      <c r="R30" s="22">
        <f t="shared" si="28"/>
        <v>2217.573408</v>
      </c>
      <c r="S30" s="22">
        <f t="shared" si="28"/>
        <v>2300.1823093333333</v>
      </c>
      <c r="T30" s="22">
        <f t="shared" si="28"/>
        <v>2382.7912106666668</v>
      </c>
      <c r="U30" s="22">
        <f t="shared" si="28"/>
        <v>2465.400112</v>
      </c>
      <c r="V30" s="22">
        <f t="shared" si="28"/>
        <v>2548.0090133333333</v>
      </c>
      <c r="W30" s="22">
        <f t="shared" si="28"/>
        <v>2630.6179146666664</v>
      </c>
      <c r="X30" s="22">
        <f t="shared" si="28"/>
        <v>2713.226816</v>
      </c>
      <c r="Y30" s="22">
        <v>140.88</v>
      </c>
      <c r="Z30" s="39">
        <f t="shared" si="10"/>
        <v>2854.106816</v>
      </c>
      <c r="AA30" s="22">
        <f t="shared" si="11"/>
        <v>198.71753278088002</v>
      </c>
      <c r="AB30" s="39">
        <f t="shared" si="12"/>
        <v>3052.82434878088</v>
      </c>
      <c r="AC30" s="39">
        <f t="shared" si="13"/>
        <v>3251.54188156176</v>
      </c>
      <c r="AD30" s="39">
        <f t="shared" si="14"/>
        <v>3450.25941434264</v>
      </c>
      <c r="AE30" s="39">
        <f t="shared" si="15"/>
        <v>3648.97694712352</v>
      </c>
      <c r="AF30" s="39">
        <f t="shared" si="16"/>
        <v>3847.6944799044</v>
      </c>
      <c r="AG30" s="6">
        <v>3706.8144799044003</v>
      </c>
      <c r="AH30" s="17" t="b">
        <f t="shared" si="3"/>
        <v>0</v>
      </c>
      <c r="AI30" s="94"/>
      <c r="AJ30" s="94">
        <v>21.131999999999998</v>
      </c>
      <c r="AK30" s="35">
        <f t="shared" si="17"/>
        <v>3868.8264799044</v>
      </c>
      <c r="AL30" s="35">
        <v>3868.8264799044</v>
      </c>
      <c r="AM30" s="53">
        <f t="shared" si="18"/>
        <v>5231.427166126729</v>
      </c>
      <c r="AN30" s="52">
        <v>3897.025968471</v>
      </c>
      <c r="AO30" s="53">
        <f t="shared" si="19"/>
        <v>5269.558514566486</v>
      </c>
      <c r="AP30" s="52">
        <v>3928.7647974006</v>
      </c>
      <c r="AQ30" s="53">
        <f t="shared" si="20"/>
        <v>5312.475759045091</v>
      </c>
      <c r="AR30" s="54">
        <v>3999.255287793</v>
      </c>
      <c r="AS30" s="35">
        <f t="shared" si="21"/>
        <v>5407.793000153695</v>
      </c>
      <c r="AT30" s="52">
        <v>4062.7329456521998</v>
      </c>
      <c r="AU30" s="35">
        <f t="shared" si="22"/>
        <v>5493.627489110904</v>
      </c>
      <c r="AV30" s="52">
        <v>4157.9165083446</v>
      </c>
      <c r="AW30" s="96">
        <f t="shared" si="23"/>
        <v>5622.334702583567</v>
      </c>
    </row>
    <row r="31" spans="1:49" s="9" customFormat="1" ht="22.5" customHeight="1">
      <c r="A31" s="71"/>
      <c r="B31" s="131">
        <f t="shared" si="27"/>
        <v>25</v>
      </c>
      <c r="C31" s="19">
        <v>1744.43</v>
      </c>
      <c r="D31" s="6">
        <f t="shared" si="24"/>
        <v>848.886</v>
      </c>
      <c r="E31" s="6">
        <v>75</v>
      </c>
      <c r="F31" s="6">
        <f t="shared" si="4"/>
        <v>400.24739999999997</v>
      </c>
      <c r="G31" s="6">
        <f t="shared" si="5"/>
        <v>214.799438</v>
      </c>
      <c r="H31" s="6">
        <f t="shared" si="6"/>
        <v>615.046838</v>
      </c>
      <c r="I31" s="6">
        <f t="shared" si="7"/>
        <v>164.16814190000002</v>
      </c>
      <c r="J31" s="4">
        <f t="shared" si="25"/>
        <v>779.2149799</v>
      </c>
      <c r="K31" s="4">
        <f t="shared" si="8"/>
        <v>854.2149799</v>
      </c>
      <c r="L31" s="5">
        <f t="shared" si="1"/>
        <v>83.049347</v>
      </c>
      <c r="M31" s="22">
        <f t="shared" si="26"/>
        <v>1827.479347</v>
      </c>
      <c r="N31" s="22">
        <f t="shared" si="29"/>
        <v>1910.528694</v>
      </c>
      <c r="O31" s="22">
        <f t="shared" si="28"/>
        <v>1993.578041</v>
      </c>
      <c r="P31" s="22">
        <f t="shared" si="28"/>
        <v>2076.627388</v>
      </c>
      <c r="Q31" s="22">
        <f t="shared" si="28"/>
        <v>2159.676735</v>
      </c>
      <c r="R31" s="22">
        <f t="shared" si="28"/>
        <v>2242.726082</v>
      </c>
      <c r="S31" s="22">
        <f t="shared" si="28"/>
        <v>2325.7754290000003</v>
      </c>
      <c r="T31" s="22">
        <f t="shared" si="28"/>
        <v>2408.824776</v>
      </c>
      <c r="U31" s="22">
        <f t="shared" si="28"/>
        <v>2491.874123</v>
      </c>
      <c r="V31" s="22">
        <f t="shared" si="28"/>
        <v>2574.92347</v>
      </c>
      <c r="W31" s="22">
        <f t="shared" si="28"/>
        <v>2657.972817</v>
      </c>
      <c r="X31" s="22">
        <f t="shared" si="28"/>
        <v>2741.022164</v>
      </c>
      <c r="Y31" s="22">
        <v>146.75</v>
      </c>
      <c r="Z31" s="39">
        <f t="shared" si="10"/>
        <v>2887.772164</v>
      </c>
      <c r="AA31" s="22">
        <f t="shared" si="11"/>
        <v>200.56967728052</v>
      </c>
      <c r="AB31" s="39">
        <f t="shared" si="12"/>
        <v>3088.34184128052</v>
      </c>
      <c r="AC31" s="39">
        <f t="shared" si="13"/>
        <v>3288.91151856104</v>
      </c>
      <c r="AD31" s="39">
        <f t="shared" si="14"/>
        <v>3489.4811958415603</v>
      </c>
      <c r="AE31" s="39">
        <f t="shared" si="15"/>
        <v>3690.05087312208</v>
      </c>
      <c r="AF31" s="39">
        <f t="shared" si="16"/>
        <v>3890.6205504026</v>
      </c>
      <c r="AG31" s="6">
        <v>3743.8705504026</v>
      </c>
      <c r="AH31" s="17" t="b">
        <f t="shared" si="3"/>
        <v>0</v>
      </c>
      <c r="AI31" s="97"/>
      <c r="AJ31" s="94">
        <v>22.0125</v>
      </c>
      <c r="AK31" s="35">
        <f t="shared" si="17"/>
        <v>3912.6330504026</v>
      </c>
      <c r="AL31" s="35">
        <v>3912.6330504026</v>
      </c>
      <c r="AM31" s="53">
        <f t="shared" si="18"/>
        <v>5290.662410754396</v>
      </c>
      <c r="AN31" s="52">
        <v>3941.0794696922</v>
      </c>
      <c r="AO31" s="53">
        <f t="shared" si="19"/>
        <v>5329.127658917792</v>
      </c>
      <c r="AP31" s="52">
        <v>3973.081691393</v>
      </c>
      <c r="AQ31" s="53">
        <f t="shared" si="20"/>
        <v>5372.4010631016135</v>
      </c>
      <c r="AR31" s="54">
        <v>4044.1483534724002</v>
      </c>
      <c r="AS31" s="35">
        <f t="shared" si="21"/>
        <v>5468.4974035653795</v>
      </c>
      <c r="AT31" s="52">
        <v>4108.1363348258</v>
      </c>
      <c r="AU31" s="35">
        <f t="shared" si="22"/>
        <v>5555.021951951447</v>
      </c>
      <c r="AV31" s="52">
        <v>4207.6329541466</v>
      </c>
      <c r="AW31" s="96">
        <f t="shared" si="23"/>
        <v>5689.561280597032</v>
      </c>
    </row>
    <row r="32" spans="1:49" s="9" customFormat="1" ht="22.5" customHeight="1">
      <c r="A32" s="71"/>
      <c r="B32" s="131">
        <f t="shared" si="27"/>
        <v>26</v>
      </c>
      <c r="C32" s="14">
        <v>1764.93</v>
      </c>
      <c r="D32" s="6">
        <f t="shared" si="24"/>
        <v>852.9860000000001</v>
      </c>
      <c r="E32" s="6">
        <v>75</v>
      </c>
      <c r="F32" s="6">
        <f t="shared" si="4"/>
        <v>403.9374</v>
      </c>
      <c r="G32" s="6">
        <f t="shared" si="5"/>
        <v>216.779738</v>
      </c>
      <c r="H32" s="6">
        <f t="shared" si="6"/>
        <v>620.717138</v>
      </c>
      <c r="I32" s="6">
        <f t="shared" si="7"/>
        <v>165.6816569</v>
      </c>
      <c r="J32" s="4">
        <f t="shared" si="25"/>
        <v>786.3987949</v>
      </c>
      <c r="K32" s="4">
        <f t="shared" si="8"/>
        <v>861.3987949</v>
      </c>
      <c r="L32" s="5">
        <f t="shared" si="1"/>
        <v>83.45046366666666</v>
      </c>
      <c r="M32" s="22">
        <f t="shared" si="26"/>
        <v>1848.3804636666666</v>
      </c>
      <c r="N32" s="22">
        <f t="shared" si="29"/>
        <v>1931.8309273333334</v>
      </c>
      <c r="O32" s="22">
        <f t="shared" si="28"/>
        <v>2015.281391</v>
      </c>
      <c r="P32" s="22">
        <f t="shared" si="28"/>
        <v>2098.7318546666665</v>
      </c>
      <c r="Q32" s="22">
        <f t="shared" si="28"/>
        <v>2182.1823183333336</v>
      </c>
      <c r="R32" s="22">
        <f t="shared" si="28"/>
        <v>2265.632782</v>
      </c>
      <c r="S32" s="22">
        <f t="shared" si="28"/>
        <v>2349.0832456666667</v>
      </c>
      <c r="T32" s="22">
        <f t="shared" si="28"/>
        <v>2432.5337093333333</v>
      </c>
      <c r="U32" s="22">
        <f t="shared" si="28"/>
        <v>2515.984173</v>
      </c>
      <c r="V32" s="22">
        <f t="shared" si="28"/>
        <v>2599.434636666667</v>
      </c>
      <c r="W32" s="22">
        <f t="shared" si="28"/>
        <v>2682.8851003333334</v>
      </c>
      <c r="X32" s="22">
        <f t="shared" si="28"/>
        <v>2766.335564</v>
      </c>
      <c r="Y32" s="22">
        <v>152.62</v>
      </c>
      <c r="Z32" s="39">
        <f t="shared" si="10"/>
        <v>2918.955564</v>
      </c>
      <c r="AA32" s="22">
        <f t="shared" si="11"/>
        <v>202.25643704252</v>
      </c>
      <c r="AB32" s="39">
        <f t="shared" si="12"/>
        <v>3121.2120010425197</v>
      </c>
      <c r="AC32" s="39">
        <f t="shared" si="13"/>
        <v>3323.46843808504</v>
      </c>
      <c r="AD32" s="39">
        <f t="shared" si="14"/>
        <v>3525.7248751275597</v>
      </c>
      <c r="AE32" s="39">
        <f t="shared" si="15"/>
        <v>3727.98131217008</v>
      </c>
      <c r="AF32" s="39">
        <f t="shared" si="16"/>
        <v>3930.2377492125997</v>
      </c>
      <c r="AG32" s="6">
        <v>3777.6177492126</v>
      </c>
      <c r="AH32" s="17" t="b">
        <f t="shared" si="3"/>
        <v>0</v>
      </c>
      <c r="AI32" s="94"/>
      <c r="AJ32" s="94">
        <v>22.892999999999997</v>
      </c>
      <c r="AK32" s="35">
        <f t="shared" si="17"/>
        <v>3953.1307492125998</v>
      </c>
      <c r="AL32" s="35">
        <v>3953.1307492125998</v>
      </c>
      <c r="AM32" s="53">
        <f t="shared" si="18"/>
        <v>5345.423399085277</v>
      </c>
      <c r="AN32" s="52">
        <v>3981.7747130806</v>
      </c>
      <c r="AO32" s="53">
        <f t="shared" si="19"/>
        <v>5384.155767027587</v>
      </c>
      <c r="AP32" s="52">
        <v>4014.0238655044</v>
      </c>
      <c r="AQ32" s="53">
        <f t="shared" si="20"/>
        <v>5427.76307093505</v>
      </c>
      <c r="AR32" s="54">
        <v>4089.2718878266</v>
      </c>
      <c r="AS32" s="35">
        <f t="shared" si="21"/>
        <v>5529.513446719128</v>
      </c>
      <c r="AT32" s="52">
        <v>4153.737268577799</v>
      </c>
      <c r="AU32" s="35">
        <f t="shared" si="22"/>
        <v>5616.6835345709</v>
      </c>
      <c r="AV32" s="52">
        <v>4254.0569903086</v>
      </c>
      <c r="AW32" s="96">
        <f t="shared" si="23"/>
        <v>5752.335862295288</v>
      </c>
    </row>
    <row r="33" spans="1:49" s="9" customFormat="1" ht="22.5" customHeight="1">
      <c r="A33" s="71"/>
      <c r="B33" s="131">
        <f t="shared" si="27"/>
        <v>27</v>
      </c>
      <c r="C33" s="14">
        <v>1787.7</v>
      </c>
      <c r="D33" s="6">
        <f t="shared" si="24"/>
        <v>857.54</v>
      </c>
      <c r="E33" s="6">
        <v>75</v>
      </c>
      <c r="F33" s="6">
        <f t="shared" si="4"/>
        <v>408.03599999999994</v>
      </c>
      <c r="G33" s="6">
        <f t="shared" si="5"/>
        <v>218.97932</v>
      </c>
      <c r="H33" s="6">
        <f t="shared" si="6"/>
        <v>627.01532</v>
      </c>
      <c r="I33" s="6">
        <f t="shared" si="7"/>
        <v>167.36276600000002</v>
      </c>
      <c r="J33" s="4">
        <f t="shared" si="25"/>
        <v>794.3780859999999</v>
      </c>
      <c r="K33" s="4">
        <f t="shared" si="8"/>
        <v>869.3780859999999</v>
      </c>
      <c r="L33" s="5">
        <f t="shared" si="1"/>
        <v>83.89599666666666</v>
      </c>
      <c r="M33" s="22">
        <f t="shared" si="26"/>
        <v>1871.5959966666667</v>
      </c>
      <c r="N33" s="22">
        <f t="shared" si="29"/>
        <v>1955.4919933333333</v>
      </c>
      <c r="O33" s="22">
        <f t="shared" si="28"/>
        <v>2039.38799</v>
      </c>
      <c r="P33" s="22">
        <f t="shared" si="28"/>
        <v>2123.283986666667</v>
      </c>
      <c r="Q33" s="22">
        <f t="shared" si="28"/>
        <v>2207.1799833333334</v>
      </c>
      <c r="R33" s="22">
        <f t="shared" si="28"/>
        <v>2291.07598</v>
      </c>
      <c r="S33" s="22">
        <f t="shared" si="28"/>
        <v>2374.9719766666667</v>
      </c>
      <c r="T33" s="22">
        <f t="shared" si="28"/>
        <v>2458.8679733333333</v>
      </c>
      <c r="U33" s="22">
        <f t="shared" si="28"/>
        <v>2542.76397</v>
      </c>
      <c r="V33" s="22">
        <f t="shared" si="28"/>
        <v>2626.6599666666666</v>
      </c>
      <c r="W33" s="22">
        <f t="shared" si="28"/>
        <v>2710.5559633333332</v>
      </c>
      <c r="X33" s="22">
        <f t="shared" si="28"/>
        <v>2794.45196</v>
      </c>
      <c r="Y33" s="22">
        <v>158.48999999999998</v>
      </c>
      <c r="Z33" s="39">
        <f t="shared" si="10"/>
        <v>2952.9419599999997</v>
      </c>
      <c r="AA33" s="22">
        <f t="shared" si="11"/>
        <v>204.12997459279998</v>
      </c>
      <c r="AB33" s="39">
        <f t="shared" si="12"/>
        <v>3157.0719345927996</v>
      </c>
      <c r="AC33" s="39">
        <f t="shared" si="13"/>
        <v>3361.2019091855996</v>
      </c>
      <c r="AD33" s="39">
        <f t="shared" si="14"/>
        <v>3565.3318837783995</v>
      </c>
      <c r="AE33" s="39">
        <f t="shared" si="15"/>
        <v>3769.4618583711995</v>
      </c>
      <c r="AF33" s="39">
        <f t="shared" si="16"/>
        <v>3973.5918329639994</v>
      </c>
      <c r="AG33" s="6">
        <v>3815.101832964</v>
      </c>
      <c r="AH33" s="17" t="b">
        <f t="shared" si="3"/>
        <v>0</v>
      </c>
      <c r="AI33" s="94"/>
      <c r="AJ33" s="94">
        <v>23.7735</v>
      </c>
      <c r="AK33" s="35">
        <f t="shared" si="17"/>
        <v>3997.365332963999</v>
      </c>
      <c r="AL33" s="35">
        <v>3997.365332963999</v>
      </c>
      <c r="AM33" s="53">
        <f t="shared" si="18"/>
        <v>5405.237403233919</v>
      </c>
      <c r="AN33" s="52">
        <v>4026.2726896031995</v>
      </c>
      <c r="AO33" s="53">
        <f t="shared" si="19"/>
        <v>5444.325930881447</v>
      </c>
      <c r="AP33" s="52">
        <v>4058.7687727499997</v>
      </c>
      <c r="AQ33" s="53">
        <f t="shared" si="20"/>
        <v>5488.267134512549</v>
      </c>
      <c r="AR33" s="54">
        <v>4134.576504711</v>
      </c>
      <c r="AS33" s="35">
        <f t="shared" si="21"/>
        <v>5590.774349670214</v>
      </c>
      <c r="AT33" s="52">
        <v>4199.585133052799</v>
      </c>
      <c r="AU33" s="35">
        <f t="shared" si="22"/>
        <v>5678.679016913995</v>
      </c>
      <c r="AV33" s="52">
        <v>4304.300221653</v>
      </c>
      <c r="AW33" s="96">
        <f t="shared" si="23"/>
        <v>5820.2747597191865</v>
      </c>
    </row>
    <row r="34" spans="1:49" s="9" customFormat="1" ht="22.5" customHeight="1">
      <c r="A34" s="71"/>
      <c r="B34" s="131">
        <f t="shared" si="27"/>
        <v>28</v>
      </c>
      <c r="C34" s="14">
        <v>1808.42</v>
      </c>
      <c r="D34" s="6">
        <f t="shared" si="24"/>
        <v>861.684</v>
      </c>
      <c r="E34" s="6">
        <v>75</v>
      </c>
      <c r="F34" s="6">
        <f t="shared" si="4"/>
        <v>411.7656</v>
      </c>
      <c r="G34" s="6">
        <f t="shared" si="5"/>
        <v>220.98087200000003</v>
      </c>
      <c r="H34" s="6">
        <f t="shared" si="6"/>
        <v>632.746472</v>
      </c>
      <c r="I34" s="6">
        <f t="shared" si="7"/>
        <v>168.8925236</v>
      </c>
      <c r="J34" s="4">
        <f t="shared" si="25"/>
        <v>801.6389956</v>
      </c>
      <c r="K34" s="4">
        <f t="shared" si="8"/>
        <v>876.6389956</v>
      </c>
      <c r="L34" s="5">
        <f t="shared" si="1"/>
        <v>84.301418</v>
      </c>
      <c r="M34" s="22">
        <f t="shared" si="26"/>
        <v>1892.721418</v>
      </c>
      <c r="N34" s="22">
        <f t="shared" si="29"/>
        <v>1977.022836</v>
      </c>
      <c r="O34" s="22">
        <f t="shared" si="28"/>
        <v>2061.324254</v>
      </c>
      <c r="P34" s="22">
        <f t="shared" si="28"/>
        <v>2145.625672</v>
      </c>
      <c r="Q34" s="22">
        <f t="shared" si="28"/>
        <v>2229.92709</v>
      </c>
      <c r="R34" s="22">
        <f t="shared" si="28"/>
        <v>2314.228508</v>
      </c>
      <c r="S34" s="22">
        <f t="shared" si="28"/>
        <v>2398.529926</v>
      </c>
      <c r="T34" s="22">
        <f t="shared" si="28"/>
        <v>2482.831344</v>
      </c>
      <c r="U34" s="22">
        <f t="shared" si="28"/>
        <v>2567.132762</v>
      </c>
      <c r="V34" s="22">
        <f t="shared" si="28"/>
        <v>2651.43418</v>
      </c>
      <c r="W34" s="22">
        <f t="shared" si="28"/>
        <v>2735.735598</v>
      </c>
      <c r="X34" s="22">
        <f t="shared" si="28"/>
        <v>2820.037016</v>
      </c>
      <c r="Y34" s="22">
        <v>164.35999999999999</v>
      </c>
      <c r="Z34" s="39">
        <f t="shared" si="10"/>
        <v>2984.3970160000003</v>
      </c>
      <c r="AA34" s="22">
        <f t="shared" si="11"/>
        <v>205.83483616688</v>
      </c>
      <c r="AB34" s="39">
        <f t="shared" si="12"/>
        <v>3190.2318521668803</v>
      </c>
      <c r="AC34" s="39">
        <f t="shared" si="13"/>
        <v>3396.0666883337603</v>
      </c>
      <c r="AD34" s="39">
        <f t="shared" si="14"/>
        <v>3601.9015245006403</v>
      </c>
      <c r="AE34" s="39">
        <f t="shared" si="15"/>
        <v>3807.7363606675203</v>
      </c>
      <c r="AF34" s="39">
        <f t="shared" si="16"/>
        <v>4013.5711968344003</v>
      </c>
      <c r="AG34" s="6">
        <v>3849.2111968343997</v>
      </c>
      <c r="AH34" s="17" t="b">
        <f t="shared" si="3"/>
        <v>0</v>
      </c>
      <c r="AI34" s="94"/>
      <c r="AJ34" s="94">
        <v>24.654000000000003</v>
      </c>
      <c r="AK34" s="35">
        <f t="shared" si="17"/>
        <v>4038.2251968344003</v>
      </c>
      <c r="AL34" s="35">
        <v>4038.2251968344003</v>
      </c>
      <c r="AM34" s="53">
        <f t="shared" si="18"/>
        <v>5460.488111159476</v>
      </c>
      <c r="AN34" s="52">
        <v>4070.9517486560003</v>
      </c>
      <c r="AO34" s="53">
        <f t="shared" si="19"/>
        <v>5504.740954532644</v>
      </c>
      <c r="AP34" s="52">
        <v>4103.711224574001</v>
      </c>
      <c r="AQ34" s="53">
        <f t="shared" si="20"/>
        <v>5549.0383178689635</v>
      </c>
      <c r="AR34" s="54">
        <v>4180.144514366601</v>
      </c>
      <c r="AS34" s="35">
        <f t="shared" si="21"/>
        <v>5652.391412326517</v>
      </c>
      <c r="AT34" s="52">
        <v>4249.301578854801</v>
      </c>
      <c r="AU34" s="35">
        <f t="shared" si="22"/>
        <v>5745.905594927462</v>
      </c>
      <c r="AV34" s="52">
        <v>4351.2016572128005</v>
      </c>
      <c r="AW34" s="96">
        <f t="shared" si="23"/>
        <v>5883.6948808831485</v>
      </c>
    </row>
    <row r="35" spans="1:49" s="9" customFormat="1" ht="22.5" customHeight="1">
      <c r="A35" s="71"/>
      <c r="B35" s="131">
        <f t="shared" si="27"/>
        <v>29</v>
      </c>
      <c r="C35" s="14">
        <v>1831.45</v>
      </c>
      <c r="D35" s="6">
        <f t="shared" si="24"/>
        <v>866.29</v>
      </c>
      <c r="E35" s="6">
        <v>75</v>
      </c>
      <c r="F35" s="6">
        <f t="shared" si="4"/>
        <v>415.91099999999994</v>
      </c>
      <c r="G35" s="6">
        <f t="shared" si="5"/>
        <v>223.20557000000002</v>
      </c>
      <c r="H35" s="6">
        <f t="shared" si="6"/>
        <v>639.1165699999999</v>
      </c>
      <c r="I35" s="6">
        <f t="shared" si="7"/>
        <v>170.5928285</v>
      </c>
      <c r="J35" s="4">
        <f t="shared" si="25"/>
        <v>809.7093984999999</v>
      </c>
      <c r="K35" s="4">
        <f t="shared" si="8"/>
        <v>884.7093984999999</v>
      </c>
      <c r="L35" s="5">
        <f t="shared" si="1"/>
        <v>84.75203833333332</v>
      </c>
      <c r="M35" s="22">
        <f t="shared" si="26"/>
        <v>1916.2020383333333</v>
      </c>
      <c r="N35" s="22">
        <f t="shared" si="29"/>
        <v>2000.9540766666667</v>
      </c>
      <c r="O35" s="22">
        <f t="shared" si="28"/>
        <v>2085.706115</v>
      </c>
      <c r="P35" s="22">
        <f t="shared" si="28"/>
        <v>2170.4581533333335</v>
      </c>
      <c r="Q35" s="22">
        <f t="shared" si="28"/>
        <v>2255.2101916666666</v>
      </c>
      <c r="R35" s="22">
        <f t="shared" si="28"/>
        <v>2339.96223</v>
      </c>
      <c r="S35" s="22">
        <f t="shared" si="28"/>
        <v>2424.714268333333</v>
      </c>
      <c r="T35" s="22">
        <f t="shared" si="28"/>
        <v>2509.4663066666667</v>
      </c>
      <c r="U35" s="22">
        <f t="shared" si="28"/>
        <v>2594.2183449999998</v>
      </c>
      <c r="V35" s="22">
        <f t="shared" si="28"/>
        <v>2678.9703833333333</v>
      </c>
      <c r="W35" s="22">
        <f t="shared" si="28"/>
        <v>2763.7224216666664</v>
      </c>
      <c r="X35" s="22">
        <f t="shared" si="28"/>
        <v>2848.47446</v>
      </c>
      <c r="Y35" s="22">
        <v>170.23</v>
      </c>
      <c r="Z35" s="39">
        <f t="shared" si="10"/>
        <v>3018.70446</v>
      </c>
      <c r="AA35" s="22">
        <f t="shared" si="11"/>
        <v>207.7297667678</v>
      </c>
      <c r="AB35" s="39">
        <f t="shared" si="12"/>
        <v>3226.4342267678</v>
      </c>
      <c r="AC35" s="39">
        <f t="shared" si="13"/>
        <v>3434.1639935355997</v>
      </c>
      <c r="AD35" s="39">
        <f t="shared" si="14"/>
        <v>3641.8937603034</v>
      </c>
      <c r="AE35" s="39">
        <f t="shared" si="15"/>
        <v>3849.6235270712</v>
      </c>
      <c r="AF35" s="39">
        <f t="shared" si="16"/>
        <v>4057.353293839</v>
      </c>
      <c r="AG35" s="6">
        <v>3887.1232938389994</v>
      </c>
      <c r="AH35" s="17" t="b">
        <f t="shared" si="3"/>
        <v>0</v>
      </c>
      <c r="AI35" s="94"/>
      <c r="AJ35" s="94">
        <v>25.534499999999998</v>
      </c>
      <c r="AK35" s="35">
        <f t="shared" si="17"/>
        <v>4082.887793839</v>
      </c>
      <c r="AL35" s="35">
        <v>4082.887793839</v>
      </c>
      <c r="AM35" s="53">
        <f t="shared" si="18"/>
        <v>5520.880874829096</v>
      </c>
      <c r="AN35" s="52">
        <v>4112.2396257796</v>
      </c>
      <c r="AO35" s="53">
        <f t="shared" si="19"/>
        <v>5560.570421979175</v>
      </c>
      <c r="AP35" s="52">
        <v>4148.9170691692</v>
      </c>
      <c r="AQ35" s="53">
        <f t="shared" si="20"/>
        <v>5610.165660930592</v>
      </c>
      <c r="AR35" s="54">
        <v>4225.942992697</v>
      </c>
      <c r="AS35" s="35">
        <f t="shared" si="21"/>
        <v>5714.320114724883</v>
      </c>
      <c r="AT35" s="52">
        <v>4295.6433047758</v>
      </c>
      <c r="AU35" s="35">
        <f t="shared" si="22"/>
        <v>5808.568876717836</v>
      </c>
      <c r="AV35" s="52">
        <v>4402.004598195999</v>
      </c>
      <c r="AW35" s="96">
        <f t="shared" si="23"/>
        <v>5952.39061768063</v>
      </c>
    </row>
    <row r="36" spans="1:49" s="9" customFormat="1" ht="22.5" customHeight="1">
      <c r="A36" s="71"/>
      <c r="B36" s="131">
        <f t="shared" si="27"/>
        <v>30</v>
      </c>
      <c r="C36" s="14">
        <v>1854.63</v>
      </c>
      <c r="D36" s="6">
        <f t="shared" si="24"/>
        <v>870.926</v>
      </c>
      <c r="E36" s="6">
        <v>75</v>
      </c>
      <c r="F36" s="6">
        <f t="shared" si="4"/>
        <v>420.0834</v>
      </c>
      <c r="G36" s="6">
        <f t="shared" si="5"/>
        <v>225.44475800000004</v>
      </c>
      <c r="H36" s="6">
        <f t="shared" si="6"/>
        <v>645.5281580000001</v>
      </c>
      <c r="I36" s="6">
        <f t="shared" si="7"/>
        <v>172.30420790000002</v>
      </c>
      <c r="J36" s="4">
        <f t="shared" si="25"/>
        <v>817.8323659000001</v>
      </c>
      <c r="K36" s="4">
        <f t="shared" si="8"/>
        <v>892.8323659000001</v>
      </c>
      <c r="L36" s="5">
        <f t="shared" si="1"/>
        <v>85.20559366666667</v>
      </c>
      <c r="M36" s="22">
        <f t="shared" si="26"/>
        <v>1939.8355936666667</v>
      </c>
      <c r="N36" s="22">
        <f t="shared" si="29"/>
        <v>2025.0411873333335</v>
      </c>
      <c r="O36" s="22">
        <f t="shared" si="28"/>
        <v>2110.2467810000003</v>
      </c>
      <c r="P36" s="22">
        <f t="shared" si="28"/>
        <v>2195.452374666667</v>
      </c>
      <c r="Q36" s="22">
        <f t="shared" si="28"/>
        <v>2280.6579683333334</v>
      </c>
      <c r="R36" s="22">
        <f t="shared" si="28"/>
        <v>2365.863562</v>
      </c>
      <c r="S36" s="22">
        <f t="shared" si="28"/>
        <v>2451.069155666667</v>
      </c>
      <c r="T36" s="22">
        <f t="shared" si="28"/>
        <v>2536.2747493333336</v>
      </c>
      <c r="U36" s="22">
        <f t="shared" si="28"/>
        <v>2621.480343</v>
      </c>
      <c r="V36" s="22">
        <f t="shared" si="28"/>
        <v>2706.6859366666667</v>
      </c>
      <c r="W36" s="22">
        <f t="shared" si="28"/>
        <v>2791.8915303333333</v>
      </c>
      <c r="X36" s="22">
        <f t="shared" si="28"/>
        <v>2877.097124</v>
      </c>
      <c r="Y36" s="22">
        <v>176.1</v>
      </c>
      <c r="Z36" s="39">
        <f t="shared" si="10"/>
        <v>3053.197124</v>
      </c>
      <c r="AA36" s="22">
        <f t="shared" si="11"/>
        <v>209.63703951332002</v>
      </c>
      <c r="AB36" s="39">
        <f t="shared" si="12"/>
        <v>3262.8341635133197</v>
      </c>
      <c r="AC36" s="39">
        <f t="shared" si="13"/>
        <v>3472.47120302664</v>
      </c>
      <c r="AD36" s="39">
        <f t="shared" si="14"/>
        <v>3682.10824253996</v>
      </c>
      <c r="AE36" s="39">
        <f t="shared" si="15"/>
        <v>3891.74528205328</v>
      </c>
      <c r="AF36" s="39">
        <f t="shared" si="16"/>
        <v>4101.3823215666</v>
      </c>
      <c r="AG36" s="6">
        <v>3925.2823215666003</v>
      </c>
      <c r="AH36" s="17" t="b">
        <f t="shared" si="3"/>
        <v>0</v>
      </c>
      <c r="AI36" s="94"/>
      <c r="AJ36" s="94">
        <v>26.415</v>
      </c>
      <c r="AK36" s="35">
        <f t="shared" si="17"/>
        <v>4127.7973215666</v>
      </c>
      <c r="AL36" s="35">
        <v>4127.7973215666</v>
      </c>
      <c r="AM36" s="53">
        <f t="shared" si="18"/>
        <v>5581.607538222356</v>
      </c>
      <c r="AN36" s="52">
        <v>4157.363160133799</v>
      </c>
      <c r="AO36" s="53">
        <f t="shared" si="19"/>
        <v>5621.586465132923</v>
      </c>
      <c r="AP36" s="52">
        <v>4194.336920391</v>
      </c>
      <c r="AQ36" s="53">
        <f t="shared" si="20"/>
        <v>5671.58238375271</v>
      </c>
      <c r="AR36" s="54">
        <v>4271.9390156058</v>
      </c>
      <c r="AS36" s="35">
        <f t="shared" si="21"/>
        <v>5776.515936902162</v>
      </c>
      <c r="AT36" s="52">
        <v>4342.166113227</v>
      </c>
      <c r="AU36" s="35">
        <f t="shared" si="22"/>
        <v>5871.47701830555</v>
      </c>
      <c r="AV36" s="52">
        <v>4453.070931950399</v>
      </c>
      <c r="AW36" s="96">
        <f t="shared" si="23"/>
        <v>6021.44251418333</v>
      </c>
    </row>
    <row r="37" spans="1:49" s="9" customFormat="1" ht="22.5" customHeight="1">
      <c r="A37" s="71"/>
      <c r="B37" s="131">
        <f t="shared" si="27"/>
        <v>31</v>
      </c>
      <c r="C37" s="14">
        <v>1875.68</v>
      </c>
      <c r="D37" s="6">
        <f t="shared" si="24"/>
        <v>875.136</v>
      </c>
      <c r="E37" s="6">
        <v>75</v>
      </c>
      <c r="F37" s="6">
        <f t="shared" si="4"/>
        <v>423.87239999999997</v>
      </c>
      <c r="G37" s="6">
        <f t="shared" si="5"/>
        <v>227.47818800000002</v>
      </c>
      <c r="H37" s="6">
        <f t="shared" si="6"/>
        <v>651.350588</v>
      </c>
      <c r="I37" s="6">
        <f t="shared" si="7"/>
        <v>173.8583294</v>
      </c>
      <c r="J37" s="4">
        <f t="shared" si="25"/>
        <v>825.2089174</v>
      </c>
      <c r="K37" s="4">
        <f t="shared" si="8"/>
        <v>900.2089174</v>
      </c>
      <c r="L37" s="5">
        <f t="shared" si="1"/>
        <v>85.61747199999998</v>
      </c>
      <c r="M37" s="22">
        <f t="shared" si="26"/>
        <v>1961.297472</v>
      </c>
      <c r="N37" s="22">
        <f t="shared" si="29"/>
        <v>2046.914944</v>
      </c>
      <c r="O37" s="22">
        <f t="shared" si="28"/>
        <v>2132.532416</v>
      </c>
      <c r="P37" s="22">
        <f t="shared" si="28"/>
        <v>2218.149888</v>
      </c>
      <c r="Q37" s="22">
        <f t="shared" si="28"/>
        <v>2303.76736</v>
      </c>
      <c r="R37" s="22">
        <f t="shared" si="28"/>
        <v>2389.3848319999997</v>
      </c>
      <c r="S37" s="22">
        <f t="shared" si="28"/>
        <v>2475.0023039999996</v>
      </c>
      <c r="T37" s="22">
        <f t="shared" si="28"/>
        <v>2560.619776</v>
      </c>
      <c r="U37" s="22">
        <f t="shared" si="28"/>
        <v>2646.237248</v>
      </c>
      <c r="V37" s="22">
        <f t="shared" si="28"/>
        <v>2731.85472</v>
      </c>
      <c r="W37" s="22">
        <f t="shared" si="28"/>
        <v>2817.4721919999997</v>
      </c>
      <c r="X37" s="22">
        <f t="shared" si="28"/>
        <v>2903.089664</v>
      </c>
      <c r="Y37" s="22">
        <v>181.97</v>
      </c>
      <c r="Z37" s="39">
        <f t="shared" si="10"/>
        <v>3085.059664</v>
      </c>
      <c r="AA37" s="22">
        <f t="shared" si="11"/>
        <v>211.36905380551997</v>
      </c>
      <c r="AB37" s="39">
        <f t="shared" si="12"/>
        <v>3296.4287178055197</v>
      </c>
      <c r="AC37" s="39">
        <f t="shared" si="13"/>
        <v>3507.79777161104</v>
      </c>
      <c r="AD37" s="39">
        <f t="shared" si="14"/>
        <v>3719.1668254165597</v>
      </c>
      <c r="AE37" s="39">
        <f t="shared" si="15"/>
        <v>3930.5358792220795</v>
      </c>
      <c r="AF37" s="39">
        <f t="shared" si="16"/>
        <v>4141.904933027599</v>
      </c>
      <c r="AG37" s="6">
        <v>3959.9349330276</v>
      </c>
      <c r="AH37" s="17" t="b">
        <f t="shared" si="3"/>
        <v>0</v>
      </c>
      <c r="AI37" s="94"/>
      <c r="AJ37" s="94">
        <v>27.295499999999997</v>
      </c>
      <c r="AK37" s="35">
        <f t="shared" si="17"/>
        <v>4169.2004330275995</v>
      </c>
      <c r="AL37" s="35">
        <v>4169.2004330275995</v>
      </c>
      <c r="AM37" s="53">
        <f t="shared" si="18"/>
        <v>5637.592825539919</v>
      </c>
      <c r="AN37" s="52">
        <v>4202.733625211</v>
      </c>
      <c r="AO37" s="53">
        <f t="shared" si="19"/>
        <v>5682.936408010314</v>
      </c>
      <c r="AP37" s="52">
        <v>4239.9707782394</v>
      </c>
      <c r="AQ37" s="53">
        <f t="shared" si="20"/>
        <v>5733.2884863353165</v>
      </c>
      <c r="AR37" s="54">
        <v>4318.1984312858</v>
      </c>
      <c r="AS37" s="35">
        <f t="shared" si="21"/>
        <v>5839.067918784659</v>
      </c>
      <c r="AT37" s="52">
        <v>4392.705661439</v>
      </c>
      <c r="AU37" s="35">
        <f t="shared" si="22"/>
        <v>5939.816595397816</v>
      </c>
      <c r="AV37" s="52">
        <v>4504.433582572399</v>
      </c>
      <c r="AW37" s="96">
        <f t="shared" si="23"/>
        <v>6090.895090354398</v>
      </c>
    </row>
    <row r="38" spans="1:49" s="9" customFormat="1" ht="22.5" customHeight="1">
      <c r="A38" s="71"/>
      <c r="B38" s="131">
        <f t="shared" si="27"/>
        <v>32</v>
      </c>
      <c r="C38" s="14">
        <v>1899.12</v>
      </c>
      <c r="D38" s="6">
        <f t="shared" si="24"/>
        <v>879.8240000000001</v>
      </c>
      <c r="E38" s="6">
        <v>75</v>
      </c>
      <c r="F38" s="6">
        <f t="shared" si="4"/>
        <v>428.09159999999997</v>
      </c>
      <c r="G38" s="6">
        <f t="shared" si="5"/>
        <v>229.74249200000003</v>
      </c>
      <c r="H38" s="6">
        <f t="shared" si="6"/>
        <v>657.834092</v>
      </c>
      <c r="I38" s="6">
        <f t="shared" si="7"/>
        <v>175.5889046</v>
      </c>
      <c r="J38" s="4">
        <f t="shared" si="25"/>
        <v>833.4229966</v>
      </c>
      <c r="K38" s="4">
        <f t="shared" si="8"/>
        <v>908.4229966</v>
      </c>
      <c r="L38" s="5">
        <f t="shared" si="1"/>
        <v>86.07611466666667</v>
      </c>
      <c r="M38" s="22">
        <f t="shared" si="26"/>
        <v>1985.1961146666665</v>
      </c>
      <c r="N38" s="22">
        <f t="shared" si="29"/>
        <v>2071.272229333333</v>
      </c>
      <c r="O38" s="22">
        <f t="shared" si="28"/>
        <v>2157.348344</v>
      </c>
      <c r="P38" s="22">
        <f t="shared" si="28"/>
        <v>2243.4244586666664</v>
      </c>
      <c r="Q38" s="22">
        <f t="shared" si="28"/>
        <v>2329.5005733333333</v>
      </c>
      <c r="R38" s="22">
        <f t="shared" si="28"/>
        <v>2415.576688</v>
      </c>
      <c r="S38" s="22">
        <f t="shared" si="28"/>
        <v>2501.6528026666665</v>
      </c>
      <c r="T38" s="22">
        <f t="shared" si="28"/>
        <v>2587.7289173333334</v>
      </c>
      <c r="U38" s="22">
        <f t="shared" si="28"/>
        <v>2673.8050319999998</v>
      </c>
      <c r="V38" s="22">
        <f t="shared" si="28"/>
        <v>2759.8811466666666</v>
      </c>
      <c r="W38" s="22">
        <f t="shared" si="28"/>
        <v>2845.957261333333</v>
      </c>
      <c r="X38" s="22">
        <f t="shared" si="28"/>
        <v>2932.033376</v>
      </c>
      <c r="Y38" s="22">
        <v>187.83999999999997</v>
      </c>
      <c r="Z38" s="39">
        <f t="shared" si="10"/>
        <v>3119.873376</v>
      </c>
      <c r="AA38" s="22">
        <f t="shared" si="11"/>
        <v>213.29771960168</v>
      </c>
      <c r="AB38" s="39">
        <f t="shared" si="12"/>
        <v>3333.17109560168</v>
      </c>
      <c r="AC38" s="39">
        <f t="shared" si="13"/>
        <v>3546.46881520336</v>
      </c>
      <c r="AD38" s="39">
        <f t="shared" si="14"/>
        <v>3759.76653480504</v>
      </c>
      <c r="AE38" s="39">
        <f t="shared" si="15"/>
        <v>3973.06425440672</v>
      </c>
      <c r="AF38" s="39">
        <f t="shared" si="16"/>
        <v>4186.3619740084</v>
      </c>
      <c r="AG38" s="6">
        <v>3998.5219740084</v>
      </c>
      <c r="AH38" s="17" t="b">
        <f t="shared" si="3"/>
        <v>0</v>
      </c>
      <c r="AI38" s="94"/>
      <c r="AJ38" s="94">
        <v>28.176</v>
      </c>
      <c r="AK38" s="35">
        <f t="shared" si="17"/>
        <v>4214.5379740084</v>
      </c>
      <c r="AL38" s="35">
        <v>4214.5379740084</v>
      </c>
      <c r="AM38" s="53">
        <f t="shared" si="18"/>
        <v>5698.898248454158</v>
      </c>
      <c r="AN38" s="52">
        <v>4248.334558963001</v>
      </c>
      <c r="AO38" s="53">
        <f t="shared" si="19"/>
        <v>5744.59799062977</v>
      </c>
      <c r="AP38" s="52">
        <v>4285.8515668108</v>
      </c>
      <c r="AQ38" s="53">
        <f t="shared" si="20"/>
        <v>5795.328488641564</v>
      </c>
      <c r="AR38" s="54">
        <v>4368.425200582001</v>
      </c>
      <c r="AS38" s="35">
        <f t="shared" si="21"/>
        <v>5906.984556226981</v>
      </c>
      <c r="AT38" s="52">
        <v>4439.7223313362</v>
      </c>
      <c r="AU38" s="35">
        <f t="shared" si="22"/>
        <v>6003.39253643281</v>
      </c>
      <c r="AV38" s="52">
        <v>4552.3392030724</v>
      </c>
      <c r="AW38" s="96">
        <f t="shared" si="23"/>
        <v>6155.673070394499</v>
      </c>
    </row>
    <row r="39" spans="1:49" s="9" customFormat="1" ht="22.5" customHeight="1">
      <c r="A39" s="71"/>
      <c r="B39" s="131">
        <f t="shared" si="27"/>
        <v>33</v>
      </c>
      <c r="C39" s="14">
        <v>1922.71</v>
      </c>
      <c r="D39" s="6">
        <f t="shared" si="24"/>
        <v>884.542</v>
      </c>
      <c r="E39" s="6">
        <v>75</v>
      </c>
      <c r="F39" s="6">
        <f t="shared" si="4"/>
        <v>432.33779999999996</v>
      </c>
      <c r="G39" s="6">
        <f t="shared" si="5"/>
        <v>232.021286</v>
      </c>
      <c r="H39" s="6">
        <f t="shared" si="6"/>
        <v>664.3590859999999</v>
      </c>
      <c r="I39" s="6">
        <f t="shared" si="7"/>
        <v>177.33055430000002</v>
      </c>
      <c r="J39" s="4">
        <f t="shared" si="25"/>
        <v>841.6896403</v>
      </c>
      <c r="K39" s="4">
        <f t="shared" si="8"/>
        <v>916.6896403</v>
      </c>
      <c r="L39" s="5">
        <f t="shared" si="1"/>
        <v>86.53769233333333</v>
      </c>
      <c r="M39" s="22">
        <f t="shared" si="26"/>
        <v>2009.2476923333334</v>
      </c>
      <c r="N39" s="22">
        <f t="shared" si="29"/>
        <v>2095.7853846666667</v>
      </c>
      <c r="O39" s="22">
        <f t="shared" si="28"/>
        <v>2182.323077</v>
      </c>
      <c r="P39" s="22">
        <f t="shared" si="28"/>
        <v>2268.8607693333333</v>
      </c>
      <c r="Q39" s="22">
        <f t="shared" si="28"/>
        <v>2355.3984616666667</v>
      </c>
      <c r="R39" s="22">
        <f t="shared" si="28"/>
        <v>2441.936154</v>
      </c>
      <c r="S39" s="22">
        <f t="shared" si="28"/>
        <v>2528.4738463333333</v>
      </c>
      <c r="T39" s="22">
        <f t="shared" si="28"/>
        <v>2615.0115386666666</v>
      </c>
      <c r="U39" s="22">
        <f t="shared" si="28"/>
        <v>2701.549231</v>
      </c>
      <c r="V39" s="22">
        <f t="shared" si="28"/>
        <v>2788.0869233333333</v>
      </c>
      <c r="W39" s="22">
        <f t="shared" si="28"/>
        <v>2874.6246156666666</v>
      </c>
      <c r="X39" s="22">
        <f t="shared" si="28"/>
        <v>2961.162308</v>
      </c>
      <c r="Y39" s="22">
        <v>193.70999999999998</v>
      </c>
      <c r="Z39" s="39">
        <f t="shared" si="10"/>
        <v>3154.872308</v>
      </c>
      <c r="AA39" s="22">
        <f t="shared" si="11"/>
        <v>215.23872754244</v>
      </c>
      <c r="AB39" s="39">
        <f t="shared" si="12"/>
        <v>3370.11103554244</v>
      </c>
      <c r="AC39" s="39">
        <f t="shared" si="13"/>
        <v>3585.34976308488</v>
      </c>
      <c r="AD39" s="39">
        <f t="shared" si="14"/>
        <v>3800.58849062732</v>
      </c>
      <c r="AE39" s="39">
        <f t="shared" si="15"/>
        <v>4015.82721816976</v>
      </c>
      <c r="AF39" s="39">
        <f t="shared" si="16"/>
        <v>4231.0659457122</v>
      </c>
      <c r="AG39" s="6">
        <v>4037.3559457122</v>
      </c>
      <c r="AH39" s="17" t="b">
        <f t="shared" si="3"/>
        <v>0</v>
      </c>
      <c r="AI39" s="94"/>
      <c r="AJ39" s="94">
        <v>29.0565</v>
      </c>
      <c r="AK39" s="35">
        <f t="shared" si="17"/>
        <v>4260.1224457122</v>
      </c>
      <c r="AL39" s="35">
        <v>4260.1224457122</v>
      </c>
      <c r="AM39" s="53">
        <f t="shared" si="18"/>
        <v>5760.537571092036</v>
      </c>
      <c r="AN39" s="52">
        <v>4294.133037293399</v>
      </c>
      <c r="AO39" s="53">
        <f t="shared" si="19"/>
        <v>5806.526693028134</v>
      </c>
      <c r="AP39" s="52">
        <v>4331.962824056999</v>
      </c>
      <c r="AQ39" s="53">
        <f t="shared" si="20"/>
        <v>5857.680130689874</v>
      </c>
      <c r="AR39" s="54">
        <v>4415.1455536116</v>
      </c>
      <c r="AS39" s="35">
        <f t="shared" si="21"/>
        <v>5970.159817593605</v>
      </c>
      <c r="AT39" s="52">
        <v>4490.7722030424</v>
      </c>
      <c r="AU39" s="35">
        <f t="shared" si="22"/>
        <v>6072.422172953933</v>
      </c>
      <c r="AV39" s="52">
        <v>4604.2286392368</v>
      </c>
      <c r="AW39" s="96">
        <f t="shared" si="23"/>
        <v>6225.837965976</v>
      </c>
    </row>
    <row r="40" spans="1:49" s="9" customFormat="1" ht="22.5" customHeight="1">
      <c r="A40" s="71"/>
      <c r="B40" s="131">
        <f t="shared" si="27"/>
        <v>34</v>
      </c>
      <c r="C40" s="14">
        <v>1946.41</v>
      </c>
      <c r="D40" s="6">
        <f t="shared" si="24"/>
        <v>889.282</v>
      </c>
      <c r="E40" s="6">
        <v>75</v>
      </c>
      <c r="F40" s="6">
        <f t="shared" si="4"/>
        <v>436.6038</v>
      </c>
      <c r="G40" s="6">
        <f t="shared" si="5"/>
        <v>234.310706</v>
      </c>
      <c r="H40" s="6">
        <f t="shared" si="6"/>
        <v>670.914506</v>
      </c>
      <c r="I40" s="6">
        <f t="shared" si="7"/>
        <v>179.08032530000003</v>
      </c>
      <c r="J40" s="4">
        <f t="shared" si="25"/>
        <v>849.9948313</v>
      </c>
      <c r="K40" s="4">
        <f t="shared" si="8"/>
        <v>924.9948313</v>
      </c>
      <c r="L40" s="5">
        <f t="shared" si="1"/>
        <v>87.00142233333332</v>
      </c>
      <c r="M40" s="22">
        <f t="shared" si="26"/>
        <v>2033.4114223333333</v>
      </c>
      <c r="N40" s="22">
        <f t="shared" si="29"/>
        <v>2120.412844666667</v>
      </c>
      <c r="O40" s="22">
        <f t="shared" si="28"/>
        <v>2207.414267</v>
      </c>
      <c r="P40" s="22">
        <f t="shared" si="28"/>
        <v>2294.4156893333334</v>
      </c>
      <c r="Q40" s="22">
        <f t="shared" si="28"/>
        <v>2381.4171116666666</v>
      </c>
      <c r="R40" s="22">
        <f t="shared" si="28"/>
        <v>2468.418534</v>
      </c>
      <c r="S40" s="22">
        <f t="shared" si="28"/>
        <v>2555.419956333333</v>
      </c>
      <c r="T40" s="22">
        <f t="shared" si="28"/>
        <v>2642.421378666667</v>
      </c>
      <c r="U40" s="22">
        <f t="shared" si="28"/>
        <v>2729.4228009999997</v>
      </c>
      <c r="V40" s="22">
        <f t="shared" si="28"/>
        <v>2816.4242233333334</v>
      </c>
      <c r="W40" s="22">
        <f t="shared" si="28"/>
        <v>2903.4256456666667</v>
      </c>
      <c r="X40" s="22">
        <f t="shared" si="28"/>
        <v>2990.427068</v>
      </c>
      <c r="Y40" s="22">
        <v>199.57999999999998</v>
      </c>
      <c r="Z40" s="39">
        <f t="shared" si="10"/>
        <v>3190.007068</v>
      </c>
      <c r="AA40" s="22">
        <f t="shared" si="11"/>
        <v>217.18878638924</v>
      </c>
      <c r="AB40" s="39">
        <f t="shared" si="12"/>
        <v>3407.1958543892397</v>
      </c>
      <c r="AC40" s="39">
        <f t="shared" si="13"/>
        <v>3624.38464077848</v>
      </c>
      <c r="AD40" s="39">
        <f t="shared" si="14"/>
        <v>3841.5734271677197</v>
      </c>
      <c r="AE40" s="39">
        <f t="shared" si="15"/>
        <v>4058.76221355696</v>
      </c>
      <c r="AF40" s="39">
        <f t="shared" si="16"/>
        <v>4275.9509999462</v>
      </c>
      <c r="AG40" s="6">
        <v>4076.3709999462</v>
      </c>
      <c r="AH40" s="17" t="b">
        <f t="shared" si="3"/>
        <v>0</v>
      </c>
      <c r="AI40" s="94"/>
      <c r="AJ40" s="94">
        <v>29.937</v>
      </c>
      <c r="AK40" s="35">
        <f t="shared" si="17"/>
        <v>4305.8879999462</v>
      </c>
      <c r="AL40" s="35">
        <v>4305.8879999462</v>
      </c>
      <c r="AM40" s="53">
        <f t="shared" si="18"/>
        <v>5822.421753527251</v>
      </c>
      <c r="AN40" s="52">
        <v>4340.1784463468</v>
      </c>
      <c r="AO40" s="53">
        <f t="shared" si="19"/>
        <v>5868.7892951501435</v>
      </c>
      <c r="AP40" s="52">
        <v>4378.2716258816</v>
      </c>
      <c r="AQ40" s="53">
        <f t="shared" si="20"/>
        <v>5920.298892517099</v>
      </c>
      <c r="AR40" s="54">
        <v>4462.1128373642</v>
      </c>
      <c r="AS40" s="35">
        <f t="shared" si="21"/>
        <v>6033.668978683871</v>
      </c>
      <c r="AT40" s="52">
        <v>4538.2991964338</v>
      </c>
      <c r="AU40" s="35">
        <f t="shared" si="22"/>
        <v>6136.688173417784</v>
      </c>
      <c r="AV40" s="52">
        <v>4656.4143922688</v>
      </c>
      <c r="AW40" s="96">
        <f t="shared" si="23"/>
        <v>6296.403541225871</v>
      </c>
    </row>
    <row r="41" spans="1:49" s="9" customFormat="1" ht="22.5" customHeight="1" thickBot="1">
      <c r="A41" s="71"/>
      <c r="B41" s="132">
        <f>+B40+1</f>
        <v>35</v>
      </c>
      <c r="C41" s="98">
        <v>1967.94</v>
      </c>
      <c r="D41" s="99">
        <f t="shared" si="24"/>
        <v>893.588</v>
      </c>
      <c r="E41" s="99">
        <v>75</v>
      </c>
      <c r="F41" s="99">
        <f t="shared" si="4"/>
        <v>440.47920000000005</v>
      </c>
      <c r="G41" s="99">
        <f t="shared" si="5"/>
        <v>236.39050400000002</v>
      </c>
      <c r="H41" s="99">
        <f t="shared" si="6"/>
        <v>676.8697040000001</v>
      </c>
      <c r="I41" s="99">
        <f t="shared" si="7"/>
        <v>180.6698852</v>
      </c>
      <c r="J41" s="100">
        <f t="shared" si="25"/>
        <v>857.5395892000001</v>
      </c>
      <c r="K41" s="100">
        <f>+J41+E41</f>
        <v>932.5395892000001</v>
      </c>
      <c r="L41" s="101">
        <f t="shared" si="1"/>
        <v>87.42269266666666</v>
      </c>
      <c r="M41" s="102">
        <f t="shared" si="26"/>
        <v>2055.3626926666666</v>
      </c>
      <c r="N41" s="102">
        <f t="shared" si="29"/>
        <v>2142.7853853333336</v>
      </c>
      <c r="O41" s="102">
        <f t="shared" si="28"/>
        <v>2230.208078</v>
      </c>
      <c r="P41" s="102">
        <f t="shared" si="28"/>
        <v>2317.6307706666666</v>
      </c>
      <c r="Q41" s="102">
        <f t="shared" si="28"/>
        <v>2405.053463333333</v>
      </c>
      <c r="R41" s="102">
        <f t="shared" si="28"/>
        <v>2492.476156</v>
      </c>
      <c r="S41" s="102">
        <f t="shared" si="28"/>
        <v>2579.8988486666667</v>
      </c>
      <c r="T41" s="102">
        <f t="shared" si="28"/>
        <v>2667.3215413333332</v>
      </c>
      <c r="U41" s="102">
        <f t="shared" si="28"/>
        <v>2754.744234</v>
      </c>
      <c r="V41" s="102">
        <f t="shared" si="28"/>
        <v>2842.1669266666668</v>
      </c>
      <c r="W41" s="102">
        <f t="shared" si="28"/>
        <v>2929.5896193333333</v>
      </c>
      <c r="X41" s="102">
        <f t="shared" si="28"/>
        <v>3017.012312</v>
      </c>
      <c r="Y41" s="102">
        <v>205.45</v>
      </c>
      <c r="Z41" s="103">
        <f t="shared" si="10"/>
        <v>3222.4623119999997</v>
      </c>
      <c r="AA41" s="102">
        <f t="shared" si="11"/>
        <v>218.96029554416003</v>
      </c>
      <c r="AB41" s="103">
        <f t="shared" si="12"/>
        <v>3441.4226075441597</v>
      </c>
      <c r="AC41" s="103">
        <f t="shared" si="13"/>
        <v>3660.38290308832</v>
      </c>
      <c r="AD41" s="103">
        <f t="shared" si="14"/>
        <v>3879.3431986324795</v>
      </c>
      <c r="AE41" s="103">
        <f t="shared" si="15"/>
        <v>4098.30349417664</v>
      </c>
      <c r="AF41" s="103">
        <f t="shared" si="16"/>
        <v>4317.2637897208</v>
      </c>
      <c r="AG41" s="99">
        <v>4111.8137897208</v>
      </c>
      <c r="AH41" s="104" t="b">
        <f t="shared" si="3"/>
        <v>0</v>
      </c>
      <c r="AI41" s="105"/>
      <c r="AJ41" s="105">
        <v>30.8175</v>
      </c>
      <c r="AK41" s="106">
        <f t="shared" si="17"/>
        <v>4348.0812897208</v>
      </c>
      <c r="AL41" s="106">
        <v>4348.0812897208</v>
      </c>
      <c r="AM41" s="107">
        <f t="shared" si="18"/>
        <v>5879.475519960465</v>
      </c>
      <c r="AN41" s="108">
        <v>4386.454324075</v>
      </c>
      <c r="AO41" s="107">
        <f t="shared" si="19"/>
        <v>5931.363537014215</v>
      </c>
      <c r="AP41" s="108">
        <v>4424.8438204774</v>
      </c>
      <c r="AQ41" s="107">
        <f t="shared" si="20"/>
        <v>5983.27381404954</v>
      </c>
      <c r="AR41" s="109">
        <v>4513.129784973999</v>
      </c>
      <c r="AS41" s="106">
        <f t="shared" si="21"/>
        <v>6102.654095241842</v>
      </c>
      <c r="AT41" s="108">
        <v>4589.8923157306</v>
      </c>
      <c r="AU41" s="106">
        <f t="shared" si="22"/>
        <v>6206.452389330917</v>
      </c>
      <c r="AV41" s="108">
        <v>4708.880000120201</v>
      </c>
      <c r="AW41" s="110">
        <f t="shared" si="23"/>
        <v>6367.347536162535</v>
      </c>
    </row>
    <row r="42" spans="1:32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49" s="1" customFormat="1" ht="19.5" customHeight="1">
      <c r="A43" s="77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</row>
    <row r="44" spans="1:49" ht="19.5" customHeight="1">
      <c r="A44" s="78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</row>
  </sheetData>
  <sheetProtection/>
  <mergeCells count="7">
    <mergeCell ref="A1:AW3"/>
    <mergeCell ref="A4:A41"/>
    <mergeCell ref="AM4:AW4"/>
    <mergeCell ref="A43:AW43"/>
    <mergeCell ref="A44:AW44"/>
    <mergeCell ref="L4:L5"/>
    <mergeCell ref="AA4:AA5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showGridLines="0" zoomScalePageLayoutView="0" workbookViewId="0" topLeftCell="A1">
      <selection activeCell="A1" sqref="A1:AR3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3" width="12.28125" style="0" hidden="1" customWidth="1"/>
    <col min="24" max="24" width="12.140625" style="0" hidden="1" customWidth="1"/>
    <col min="25" max="26" width="12.28125" style="0" hidden="1" customWidth="1"/>
    <col min="27" max="27" width="15.140625" style="0" hidden="1" customWidth="1"/>
    <col min="28" max="32" width="12.28125" style="0" hidden="1" customWidth="1"/>
    <col min="33" max="33" width="12.8515625" style="0" hidden="1" customWidth="1"/>
    <col min="34" max="34" width="10.8515625" style="0" hidden="1" customWidth="1"/>
    <col min="35" max="35" width="12.7109375" style="0" hidden="1" customWidth="1"/>
    <col min="36" max="36" width="0" style="0" hidden="1" customWidth="1"/>
    <col min="37" max="37" width="15.140625" style="0" hidden="1" customWidth="1"/>
    <col min="38" max="38" width="16.7109375" style="0" customWidth="1"/>
    <col min="39" max="39" width="16.7109375" style="0" hidden="1" customWidth="1"/>
    <col min="40" max="40" width="16.7109375" style="0" customWidth="1"/>
    <col min="41" max="41" width="16.7109375" style="0" hidden="1" customWidth="1"/>
    <col min="42" max="42" width="16.7109375" style="0" customWidth="1"/>
    <col min="43" max="43" width="16.7109375" style="0" hidden="1" customWidth="1"/>
    <col min="44" max="44" width="16.7109375" style="0" customWidth="1"/>
  </cols>
  <sheetData>
    <row r="1" spans="1:44" ht="39.75" customHeight="1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1:44" ht="39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1:44" ht="39.7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</row>
    <row r="4" spans="1:44" s="9" customFormat="1" ht="22.5" customHeight="1">
      <c r="A4" s="71" t="s">
        <v>0</v>
      </c>
      <c r="B4" s="129" t="s">
        <v>24</v>
      </c>
      <c r="C4" s="111"/>
      <c r="D4" s="83"/>
      <c r="E4" s="83"/>
      <c r="F4" s="83"/>
      <c r="G4" s="83"/>
      <c r="H4" s="83"/>
      <c r="I4" s="83"/>
      <c r="J4" s="112"/>
      <c r="K4" s="112"/>
      <c r="L4" s="113"/>
      <c r="M4" s="114">
        <v>2010</v>
      </c>
      <c r="N4" s="115"/>
      <c r="O4" s="115"/>
      <c r="P4" s="115"/>
      <c r="Q4" s="115"/>
      <c r="R4" s="116"/>
      <c r="S4" s="117">
        <v>2011</v>
      </c>
      <c r="T4" s="117"/>
      <c r="U4" s="117"/>
      <c r="V4" s="117"/>
      <c r="W4" s="117"/>
      <c r="X4" s="117"/>
      <c r="Y4" s="117"/>
      <c r="Z4" s="117"/>
      <c r="AA4" s="118" t="s">
        <v>47</v>
      </c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20"/>
    </row>
    <row r="5" spans="1:44" s="9" customFormat="1" ht="22.5" customHeight="1">
      <c r="A5" s="71"/>
      <c r="B5" s="130" t="s">
        <v>54</v>
      </c>
      <c r="C5" s="64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8" t="s">
        <v>7</v>
      </c>
      <c r="L5" s="33"/>
      <c r="M5" s="49">
        <v>1</v>
      </c>
      <c r="N5" s="49">
        <f>1+M5</f>
        <v>2</v>
      </c>
      <c r="O5" s="49">
        <f aca="true" t="shared" si="0" ref="O5:X5">1+N5</f>
        <v>3</v>
      </c>
      <c r="P5" s="49">
        <f t="shared" si="0"/>
        <v>4</v>
      </c>
      <c r="Q5" s="49">
        <f t="shared" si="0"/>
        <v>5</v>
      </c>
      <c r="R5" s="49">
        <f t="shared" si="0"/>
        <v>6</v>
      </c>
      <c r="S5" s="49">
        <f t="shared" si="0"/>
        <v>7</v>
      </c>
      <c r="T5" s="49">
        <f t="shared" si="0"/>
        <v>8</v>
      </c>
      <c r="U5" s="49">
        <f t="shared" si="0"/>
        <v>9</v>
      </c>
      <c r="V5" s="49">
        <f t="shared" si="0"/>
        <v>10</v>
      </c>
      <c r="W5" s="49">
        <f t="shared" si="0"/>
        <v>11</v>
      </c>
      <c r="X5" s="49">
        <f t="shared" si="0"/>
        <v>12</v>
      </c>
      <c r="Y5" s="32"/>
      <c r="Z5" s="32"/>
      <c r="AA5" s="32" t="s">
        <v>41</v>
      </c>
      <c r="AB5" s="32">
        <v>1</v>
      </c>
      <c r="AC5" s="32">
        <f>AB5+1</f>
        <v>2</v>
      </c>
      <c r="AD5" s="32">
        <f>AC5+1</f>
        <v>3</v>
      </c>
      <c r="AE5" s="32">
        <f>AD5+1</f>
        <v>4</v>
      </c>
      <c r="AF5" s="32">
        <f>AE5+1</f>
        <v>5</v>
      </c>
      <c r="AG5" s="12" t="s">
        <v>4</v>
      </c>
      <c r="AH5" s="18" t="s">
        <v>8</v>
      </c>
      <c r="AI5" s="7"/>
      <c r="AJ5" s="7"/>
      <c r="AK5" s="32" t="s">
        <v>41</v>
      </c>
      <c r="AL5" s="55" t="s">
        <v>55</v>
      </c>
      <c r="AM5" s="55"/>
      <c r="AN5" s="55" t="s">
        <v>56</v>
      </c>
      <c r="AO5" s="55"/>
      <c r="AP5" s="55" t="s">
        <v>57</v>
      </c>
      <c r="AQ5" s="55"/>
      <c r="AR5" s="95" t="s">
        <v>58</v>
      </c>
    </row>
    <row r="6" spans="1:44" s="9" customFormat="1" ht="22.5" customHeight="1">
      <c r="A6" s="71"/>
      <c r="B6" s="130" t="s">
        <v>25</v>
      </c>
      <c r="C6" s="24">
        <v>1328.19</v>
      </c>
      <c r="D6" s="24">
        <f>300+100+100+(C6*20%)</f>
        <v>765.638</v>
      </c>
      <c r="E6" s="24">
        <v>75</v>
      </c>
      <c r="F6" s="24">
        <f>+(D6+C6+E6)*15%</f>
        <v>325.32419999999996</v>
      </c>
      <c r="G6" s="24">
        <f>+SUM(F6+E6+D6+C6)*7%</f>
        <v>174.59065400000003</v>
      </c>
      <c r="H6" s="24">
        <f>+G6+F6</f>
        <v>499.914854</v>
      </c>
      <c r="I6" s="24">
        <f>+SUM(G6+F6+E6+D6+C6)*5%</f>
        <v>133.4371427</v>
      </c>
      <c r="J6" s="4">
        <f>+I6+H6</f>
        <v>633.3519967</v>
      </c>
      <c r="K6" s="4">
        <f>+J6+E6</f>
        <v>708.3519967</v>
      </c>
      <c r="L6" s="5">
        <f aca="true" t="shared" si="1" ref="L6:L41">+(D6*1.174)/12</f>
        <v>74.90491766666666</v>
      </c>
      <c r="M6" s="25">
        <f>+$C6+(M$5*$L6)</f>
        <v>1403.0949176666668</v>
      </c>
      <c r="N6" s="25">
        <f>+$C6+(N$5*$L6)</f>
        <v>1477.9998353333333</v>
      </c>
      <c r="O6" s="25">
        <f>+$C6+(O$5*$L6)</f>
        <v>1552.904753</v>
      </c>
      <c r="P6" s="25">
        <f aca="true" t="shared" si="2" ref="P6:X6">+$C6+(P5*$L6)</f>
        <v>1627.8096706666668</v>
      </c>
      <c r="Q6" s="25">
        <f t="shared" si="2"/>
        <v>1702.7145883333333</v>
      </c>
      <c r="R6" s="25">
        <f t="shared" si="2"/>
        <v>1777.619506</v>
      </c>
      <c r="S6" s="25">
        <f t="shared" si="2"/>
        <v>1852.5244236666667</v>
      </c>
      <c r="T6" s="25">
        <f t="shared" si="2"/>
        <v>1927.4293413333335</v>
      </c>
      <c r="U6" s="25">
        <f t="shared" si="2"/>
        <v>2002.334259</v>
      </c>
      <c r="V6" s="25">
        <f t="shared" si="2"/>
        <v>2077.239176666667</v>
      </c>
      <c r="W6" s="25">
        <f t="shared" si="2"/>
        <v>2152.144094333333</v>
      </c>
      <c r="X6" s="25">
        <f t="shared" si="2"/>
        <v>2227.049012</v>
      </c>
      <c r="Y6" s="25">
        <f>(K6/5)*1.174</f>
        <v>166.32104882515998</v>
      </c>
      <c r="Z6" s="25"/>
      <c r="AA6" s="22">
        <f>+Z6+X6</f>
        <v>2227.049012</v>
      </c>
      <c r="AB6" s="22">
        <f>+$AA6+($Y6*$AB$5)</f>
        <v>2393.3700608251597</v>
      </c>
      <c r="AC6" s="22">
        <f>+$AA6+($Y6*$AC$5)</f>
        <v>2559.69110965032</v>
      </c>
      <c r="AD6" s="22">
        <f>+$AA6+($Y6*$AD$5)</f>
        <v>2726.0121584754797</v>
      </c>
      <c r="AE6" s="22">
        <f>+$AA6+($Y6*$AE$5)</f>
        <v>2892.33320730064</v>
      </c>
      <c r="AF6" s="22">
        <f>+$AA6+($Y6*$AF$5)</f>
        <v>3058.6542561257997</v>
      </c>
      <c r="AG6" s="45">
        <f aca="true" t="shared" si="3" ref="AG6:AG41">+(SUM(J6+E6+D6))*17.4%</f>
        <v>256.4742594258</v>
      </c>
      <c r="AH6" s="44">
        <f aca="true" t="shared" si="4" ref="AH6:AH41">+AG6+J6+E6+D6+C6</f>
        <v>3058.6542561258</v>
      </c>
      <c r="AI6" s="37" t="b">
        <f>AH6=AF6</f>
        <v>1</v>
      </c>
      <c r="AJ6" s="37"/>
      <c r="AK6" s="46">
        <f>+AJ6+AF6</f>
        <v>3058.6542561257997</v>
      </c>
      <c r="AL6" s="35">
        <f>+AK6*0.3*1.174+AK6</f>
        <v>4135.912285133307</v>
      </c>
      <c r="AM6" s="54">
        <v>3143.9605898981995</v>
      </c>
      <c r="AN6" s="35">
        <f>+AM6*0.3*1.174+AM6</f>
        <v>4251.263509660345</v>
      </c>
      <c r="AO6" s="54">
        <v>3172.3905471395997</v>
      </c>
      <c r="AP6" s="35">
        <f>+AO6*0.3*1.174+AO6</f>
        <v>4289.706497842167</v>
      </c>
      <c r="AQ6" s="54">
        <v>3234.9298682514</v>
      </c>
      <c r="AR6" s="96">
        <f>+AQ6*0.3*1.174+AQ6</f>
        <v>4374.272167849543</v>
      </c>
    </row>
    <row r="7" spans="1:44" s="9" customFormat="1" ht="22.5" customHeight="1">
      <c r="A7" s="71"/>
      <c r="B7" s="131">
        <v>1</v>
      </c>
      <c r="C7" s="6">
        <v>1343.22</v>
      </c>
      <c r="D7" s="6">
        <f>300+100+100+(C7*20%)</f>
        <v>768.644</v>
      </c>
      <c r="E7" s="6">
        <v>75</v>
      </c>
      <c r="F7" s="6">
        <f aca="true" t="shared" si="5" ref="F7:F41">+(D7+C7+E7)*15%</f>
        <v>328.0296</v>
      </c>
      <c r="G7" s="6">
        <f aca="true" t="shared" si="6" ref="G7:G41">+SUM(F7+E7+D7+C7)*7%</f>
        <v>176.04255200000003</v>
      </c>
      <c r="H7" s="6">
        <f aca="true" t="shared" si="7" ref="H7:H41">+G7+F7</f>
        <v>504.0721520000001</v>
      </c>
      <c r="I7" s="6">
        <f aca="true" t="shared" si="8" ref="I7:I41">+SUM(G7+F7+E7+D7+C7)*5%</f>
        <v>134.54680760000002</v>
      </c>
      <c r="J7" s="4">
        <f aca="true" t="shared" si="9" ref="J7:J41">+I7+H7</f>
        <v>638.6189596000002</v>
      </c>
      <c r="K7" s="4">
        <f aca="true" t="shared" si="10" ref="K7:K40">+J7+E7</f>
        <v>713.6189596000002</v>
      </c>
      <c r="L7" s="5">
        <f t="shared" si="1"/>
        <v>75.19900466666667</v>
      </c>
      <c r="M7" s="22">
        <f>+$C7+(M$5*$L7)</f>
        <v>1418.4190046666668</v>
      </c>
      <c r="N7" s="22">
        <f aca="true" t="shared" si="11" ref="N7:X7">+$C7+(N$5*$L7)</f>
        <v>1493.6180093333332</v>
      </c>
      <c r="O7" s="22">
        <f t="shared" si="11"/>
        <v>1568.817014</v>
      </c>
      <c r="P7" s="22">
        <f t="shared" si="11"/>
        <v>1644.0160186666667</v>
      </c>
      <c r="Q7" s="22">
        <f t="shared" si="11"/>
        <v>1719.2150233333334</v>
      </c>
      <c r="R7" s="22">
        <f t="shared" si="11"/>
        <v>1794.4140280000001</v>
      </c>
      <c r="S7" s="22">
        <f t="shared" si="11"/>
        <v>1869.6130326666666</v>
      </c>
      <c r="T7" s="22">
        <f t="shared" si="11"/>
        <v>1944.8120373333334</v>
      </c>
      <c r="U7" s="22">
        <f t="shared" si="11"/>
        <v>2020.011042</v>
      </c>
      <c r="V7" s="22">
        <f t="shared" si="11"/>
        <v>2095.2100466666666</v>
      </c>
      <c r="W7" s="22">
        <f t="shared" si="11"/>
        <v>2170.409051333333</v>
      </c>
      <c r="X7" s="22">
        <f t="shared" si="11"/>
        <v>2245.608056</v>
      </c>
      <c r="Y7" s="22">
        <f aca="true" t="shared" si="12" ref="Y7:Y41">(K7/5)*1.174</f>
        <v>167.55773171408</v>
      </c>
      <c r="Z7" s="22">
        <v>5.869999999999999</v>
      </c>
      <c r="AA7" s="22">
        <f aca="true" t="shared" si="13" ref="AA7:AA41">+Z7+X7</f>
        <v>2251.478056</v>
      </c>
      <c r="AB7" s="22">
        <f aca="true" t="shared" si="14" ref="AB7:AB41">+$AA7+($Y7*$AB$5)</f>
        <v>2419.03578771408</v>
      </c>
      <c r="AC7" s="22">
        <f aca="true" t="shared" si="15" ref="AC7:AC41">+$AA7+($Y7*$AC$5)</f>
        <v>2586.59351942816</v>
      </c>
      <c r="AD7" s="22">
        <f aca="true" t="shared" si="16" ref="AD7:AD41">+$AA7+($Y7*$AD$5)</f>
        <v>2754.1512511422397</v>
      </c>
      <c r="AE7" s="22">
        <f aca="true" t="shared" si="17" ref="AE7:AE41">+$AA7+($Y7*$AE$5)</f>
        <v>2921.70898285632</v>
      </c>
      <c r="AF7" s="22">
        <f aca="true" t="shared" si="18" ref="AF7:AF41">+$AA7+($Y7*$AF$5)</f>
        <v>3089.2667145704</v>
      </c>
      <c r="AG7" s="45">
        <f t="shared" si="3"/>
        <v>257.9137549704</v>
      </c>
      <c r="AH7" s="44">
        <f t="shared" si="4"/>
        <v>3083.3967145704</v>
      </c>
      <c r="AI7" s="37" t="b">
        <f aca="true" t="shared" si="19" ref="AI7:AI41">AH7=AF7</f>
        <v>0</v>
      </c>
      <c r="AJ7" s="37">
        <v>0.8805</v>
      </c>
      <c r="AK7" s="46">
        <f aca="true" t="shared" si="20" ref="AK7:AK41">+AJ7+AF7</f>
        <v>3090.1472145704</v>
      </c>
      <c r="AL7" s="35">
        <f aca="true" t="shared" si="21" ref="AL7:AL41">+AK7*0.3*1.174+AK7</f>
        <v>4178.497063542095</v>
      </c>
      <c r="AM7" s="54">
        <v>3182.0383676228003</v>
      </c>
      <c r="AN7" s="35">
        <f aca="true" t="shared" si="22" ref="AN7:AN41">+AM7*0.3*1.174+AM7</f>
        <v>4302.75228069955</v>
      </c>
      <c r="AO7" s="54">
        <v>3210.7481796836</v>
      </c>
      <c r="AP7" s="35">
        <f aca="true" t="shared" si="23" ref="AP7:AP41">+AO7*0.3*1.174+AO7</f>
        <v>4341.573688568164</v>
      </c>
      <c r="AQ7" s="54">
        <v>3276.8103791101994</v>
      </c>
      <c r="AR7" s="96">
        <f aca="true" t="shared" si="24" ref="AR7:AR41">+AQ7*0.3*1.174+AQ7</f>
        <v>4430.902994632812</v>
      </c>
    </row>
    <row r="8" spans="1:44" s="9" customFormat="1" ht="22.5" customHeight="1">
      <c r="A8" s="71"/>
      <c r="B8" s="131">
        <f>+B7+1</f>
        <v>2</v>
      </c>
      <c r="C8" s="6">
        <v>1358.28</v>
      </c>
      <c r="D8" s="6">
        <f aca="true" t="shared" si="25" ref="D8:D41">300+100+100+(C8*20%)</f>
        <v>771.656</v>
      </c>
      <c r="E8" s="6">
        <v>75</v>
      </c>
      <c r="F8" s="6">
        <f t="shared" si="5"/>
        <v>330.74039999999997</v>
      </c>
      <c r="G8" s="6">
        <f t="shared" si="6"/>
        <v>177.49734800000002</v>
      </c>
      <c r="H8" s="6">
        <f t="shared" si="7"/>
        <v>508.237748</v>
      </c>
      <c r="I8" s="6">
        <f t="shared" si="8"/>
        <v>135.65868740000002</v>
      </c>
      <c r="J8" s="4">
        <f t="shared" si="9"/>
        <v>643.8964354</v>
      </c>
      <c r="K8" s="4">
        <f t="shared" si="10"/>
        <v>718.8964354</v>
      </c>
      <c r="L8" s="5">
        <f t="shared" si="1"/>
        <v>75.49367866666665</v>
      </c>
      <c r="M8" s="22">
        <f aca="true" t="shared" si="26" ref="M8:X41">+$C8+(M$5*$L8)</f>
        <v>1433.7736786666667</v>
      </c>
      <c r="N8" s="22">
        <f t="shared" si="26"/>
        <v>1509.2673573333332</v>
      </c>
      <c r="O8" s="22">
        <f t="shared" si="26"/>
        <v>1584.7610359999999</v>
      </c>
      <c r="P8" s="22">
        <f t="shared" si="26"/>
        <v>1660.2547146666666</v>
      </c>
      <c r="Q8" s="22">
        <f t="shared" si="26"/>
        <v>1735.7483933333333</v>
      </c>
      <c r="R8" s="22">
        <f t="shared" si="26"/>
        <v>1811.242072</v>
      </c>
      <c r="S8" s="22">
        <f t="shared" si="26"/>
        <v>1886.7357506666665</v>
      </c>
      <c r="T8" s="22">
        <f t="shared" si="26"/>
        <v>1962.2294293333332</v>
      </c>
      <c r="U8" s="22">
        <f t="shared" si="26"/>
        <v>2037.723108</v>
      </c>
      <c r="V8" s="22">
        <f t="shared" si="26"/>
        <v>2113.2167866666664</v>
      </c>
      <c r="W8" s="22">
        <f t="shared" si="26"/>
        <v>2188.710465333333</v>
      </c>
      <c r="X8" s="22">
        <f t="shared" si="26"/>
        <v>2264.204144</v>
      </c>
      <c r="Y8" s="22">
        <f t="shared" si="12"/>
        <v>168.79688303191998</v>
      </c>
      <c r="Z8" s="22">
        <v>11.739999999999998</v>
      </c>
      <c r="AA8" s="22">
        <f t="shared" si="13"/>
        <v>2275.9441439999996</v>
      </c>
      <c r="AB8" s="22">
        <f t="shared" si="14"/>
        <v>2444.7410270319197</v>
      </c>
      <c r="AC8" s="22">
        <f t="shared" si="15"/>
        <v>2613.5379100638397</v>
      </c>
      <c r="AD8" s="22">
        <f t="shared" si="16"/>
        <v>2782.33479309576</v>
      </c>
      <c r="AE8" s="22">
        <f t="shared" si="17"/>
        <v>2951.1316761276794</v>
      </c>
      <c r="AF8" s="22">
        <f t="shared" si="18"/>
        <v>3119.9285591595994</v>
      </c>
      <c r="AG8" s="45">
        <f t="shared" si="3"/>
        <v>259.3561237596</v>
      </c>
      <c r="AH8" s="44">
        <f t="shared" si="4"/>
        <v>3108.1885591596</v>
      </c>
      <c r="AI8" s="37" t="b">
        <f t="shared" si="19"/>
        <v>0</v>
      </c>
      <c r="AJ8" s="37">
        <v>1.761</v>
      </c>
      <c r="AK8" s="46">
        <f t="shared" si="20"/>
        <v>3121.6895591595994</v>
      </c>
      <c r="AL8" s="35">
        <f t="shared" si="21"/>
        <v>4221.148621895611</v>
      </c>
      <c r="AM8" s="54">
        <v>3214.486124863</v>
      </c>
      <c r="AN8" s="35">
        <f t="shared" si="22"/>
        <v>4346.628138039749</v>
      </c>
      <c r="AO8" s="54">
        <v>3243.5087158395995</v>
      </c>
      <c r="AP8" s="35">
        <f t="shared" si="23"/>
        <v>4385.872485558306</v>
      </c>
      <c r="AQ8" s="54">
        <v>3313.1102556292</v>
      </c>
      <c r="AR8" s="96">
        <f t="shared" si="24"/>
        <v>4479.987687661804</v>
      </c>
    </row>
    <row r="9" spans="1:44" s="9" customFormat="1" ht="22.5" customHeight="1">
      <c r="A9" s="71"/>
      <c r="B9" s="131">
        <f aca="true" t="shared" si="27" ref="B9:B40">+B8+1</f>
        <v>3</v>
      </c>
      <c r="C9" s="6">
        <v>1373.37</v>
      </c>
      <c r="D9" s="6">
        <f t="shared" si="25"/>
        <v>774.674</v>
      </c>
      <c r="E9" s="6">
        <v>75</v>
      </c>
      <c r="F9" s="6">
        <f t="shared" si="5"/>
        <v>333.4566</v>
      </c>
      <c r="G9" s="6">
        <f t="shared" si="6"/>
        <v>178.95504200000002</v>
      </c>
      <c r="H9" s="6">
        <f t="shared" si="7"/>
        <v>512.411642</v>
      </c>
      <c r="I9" s="6">
        <f t="shared" si="8"/>
        <v>136.7727821</v>
      </c>
      <c r="J9" s="4">
        <f t="shared" si="9"/>
        <v>649.1844241</v>
      </c>
      <c r="K9" s="4">
        <f t="shared" si="10"/>
        <v>724.1844241</v>
      </c>
      <c r="L9" s="5">
        <f t="shared" si="1"/>
        <v>75.78893966666666</v>
      </c>
      <c r="M9" s="22">
        <f t="shared" si="26"/>
        <v>1449.1589396666666</v>
      </c>
      <c r="N9" s="22">
        <f t="shared" si="26"/>
        <v>1524.9478793333333</v>
      </c>
      <c r="O9" s="22">
        <f t="shared" si="26"/>
        <v>1600.736819</v>
      </c>
      <c r="P9" s="22">
        <f t="shared" si="26"/>
        <v>1676.5257586666667</v>
      </c>
      <c r="Q9" s="22">
        <f t="shared" si="26"/>
        <v>1752.3146983333331</v>
      </c>
      <c r="R9" s="22">
        <f t="shared" si="26"/>
        <v>1828.1036379999998</v>
      </c>
      <c r="S9" s="22">
        <f t="shared" si="26"/>
        <v>1903.8925776666665</v>
      </c>
      <c r="T9" s="22">
        <f t="shared" si="26"/>
        <v>1979.6815173333332</v>
      </c>
      <c r="U9" s="22">
        <f t="shared" si="26"/>
        <v>2055.470457</v>
      </c>
      <c r="V9" s="22">
        <f t="shared" si="26"/>
        <v>2131.2593966666664</v>
      </c>
      <c r="W9" s="22">
        <f t="shared" si="26"/>
        <v>2207.0483363333333</v>
      </c>
      <c r="X9" s="22">
        <f t="shared" si="26"/>
        <v>2282.8372759999997</v>
      </c>
      <c r="Y9" s="22">
        <f t="shared" si="12"/>
        <v>170.03850277867997</v>
      </c>
      <c r="Z9" s="22">
        <v>17.61</v>
      </c>
      <c r="AA9" s="22">
        <f t="shared" si="13"/>
        <v>2300.447276</v>
      </c>
      <c r="AB9" s="22">
        <f t="shared" si="14"/>
        <v>2470.48577877868</v>
      </c>
      <c r="AC9" s="22">
        <f t="shared" si="15"/>
        <v>2640.5242815573597</v>
      </c>
      <c r="AD9" s="22">
        <f t="shared" si="16"/>
        <v>2810.56278433604</v>
      </c>
      <c r="AE9" s="22">
        <f t="shared" si="17"/>
        <v>2980.6012871147195</v>
      </c>
      <c r="AF9" s="22">
        <f t="shared" si="18"/>
        <v>3150.6397898933997</v>
      </c>
      <c r="AG9" s="45">
        <f t="shared" si="3"/>
        <v>260.80136579339995</v>
      </c>
      <c r="AH9" s="44">
        <f t="shared" si="4"/>
        <v>3133.0297898933995</v>
      </c>
      <c r="AI9" s="37" t="b">
        <f t="shared" si="19"/>
        <v>0</v>
      </c>
      <c r="AJ9" s="37">
        <v>2.6414999999999997</v>
      </c>
      <c r="AK9" s="46">
        <f t="shared" si="20"/>
        <v>3153.2812898934</v>
      </c>
      <c r="AL9" s="35">
        <f t="shared" si="21"/>
        <v>4263.8669601938545</v>
      </c>
      <c r="AM9" s="54">
        <v>3246.9997302959996</v>
      </c>
      <c r="AN9" s="35">
        <f t="shared" si="22"/>
        <v>4390.59303530625</v>
      </c>
      <c r="AO9" s="54">
        <v>3276.2857140437995</v>
      </c>
      <c r="AP9" s="35">
        <f t="shared" si="23"/>
        <v>4430.193542530025</v>
      </c>
      <c r="AQ9" s="54">
        <v>3346.5786598578</v>
      </c>
      <c r="AR9" s="96">
        <f t="shared" si="24"/>
        <v>4525.243663859717</v>
      </c>
    </row>
    <row r="10" spans="1:44" s="9" customFormat="1" ht="22.5" customHeight="1">
      <c r="A10" s="71"/>
      <c r="B10" s="131">
        <f t="shared" si="27"/>
        <v>4</v>
      </c>
      <c r="C10" s="6">
        <v>1388.51</v>
      </c>
      <c r="D10" s="6">
        <f t="shared" si="25"/>
        <v>777.702</v>
      </c>
      <c r="E10" s="6">
        <v>75</v>
      </c>
      <c r="F10" s="6">
        <f t="shared" si="5"/>
        <v>336.1818</v>
      </c>
      <c r="G10" s="6">
        <f t="shared" si="6"/>
        <v>180.417566</v>
      </c>
      <c r="H10" s="6">
        <f t="shared" si="7"/>
        <v>516.599366</v>
      </c>
      <c r="I10" s="6">
        <f t="shared" si="8"/>
        <v>137.8905683</v>
      </c>
      <c r="J10" s="4">
        <f t="shared" si="9"/>
        <v>654.4899343000001</v>
      </c>
      <c r="K10" s="4">
        <f t="shared" si="10"/>
        <v>729.4899343000001</v>
      </c>
      <c r="L10" s="5">
        <f t="shared" si="1"/>
        <v>76.085179</v>
      </c>
      <c r="M10" s="22">
        <f t="shared" si="26"/>
        <v>1464.595179</v>
      </c>
      <c r="N10" s="22">
        <f t="shared" si="26"/>
        <v>1540.680358</v>
      </c>
      <c r="O10" s="22">
        <f t="shared" si="26"/>
        <v>1616.765537</v>
      </c>
      <c r="P10" s="22">
        <f t="shared" si="26"/>
        <v>1692.850716</v>
      </c>
      <c r="Q10" s="22">
        <f t="shared" si="26"/>
        <v>1768.935895</v>
      </c>
      <c r="R10" s="22">
        <f t="shared" si="26"/>
        <v>1845.021074</v>
      </c>
      <c r="S10" s="22">
        <f t="shared" si="26"/>
        <v>1921.106253</v>
      </c>
      <c r="T10" s="22">
        <f t="shared" si="26"/>
        <v>1997.191432</v>
      </c>
      <c r="U10" s="22">
        <f t="shared" si="26"/>
        <v>2073.2766110000002</v>
      </c>
      <c r="V10" s="22">
        <f t="shared" si="26"/>
        <v>2149.36179</v>
      </c>
      <c r="W10" s="22">
        <f t="shared" si="26"/>
        <v>2225.446969</v>
      </c>
      <c r="X10" s="22">
        <f t="shared" si="26"/>
        <v>2301.5321480000002</v>
      </c>
      <c r="Y10" s="22">
        <f t="shared" si="12"/>
        <v>171.28423657364</v>
      </c>
      <c r="Z10" s="22">
        <v>23.479999999999997</v>
      </c>
      <c r="AA10" s="22">
        <f t="shared" si="13"/>
        <v>2325.0121480000003</v>
      </c>
      <c r="AB10" s="22">
        <f t="shared" si="14"/>
        <v>2496.2963845736404</v>
      </c>
      <c r="AC10" s="22">
        <f t="shared" si="15"/>
        <v>2667.58062114728</v>
      </c>
      <c r="AD10" s="22">
        <f t="shared" si="16"/>
        <v>2838.86485772092</v>
      </c>
      <c r="AE10" s="22">
        <f t="shared" si="17"/>
        <v>3010.14909429456</v>
      </c>
      <c r="AF10" s="22">
        <f t="shared" si="18"/>
        <v>3181.4333308682003</v>
      </c>
      <c r="AG10" s="45">
        <f t="shared" si="3"/>
        <v>262.2513965682</v>
      </c>
      <c r="AH10" s="44">
        <f t="shared" si="4"/>
        <v>3157.9533308682003</v>
      </c>
      <c r="AI10" s="37" t="b">
        <f t="shared" si="19"/>
        <v>0</v>
      </c>
      <c r="AJ10" s="37">
        <v>3.522</v>
      </c>
      <c r="AK10" s="46">
        <f t="shared" si="20"/>
        <v>3184.9553308682002</v>
      </c>
      <c r="AL10" s="35">
        <f t="shared" si="21"/>
        <v>4306.69659839998</v>
      </c>
      <c r="AM10" s="54">
        <v>3279.5627218736</v>
      </c>
      <c r="AN10" s="35">
        <f t="shared" si="22"/>
        <v>4434.624712517481</v>
      </c>
      <c r="AO10" s="54">
        <v>3309.1285604408004</v>
      </c>
      <c r="AP10" s="35">
        <f t="shared" si="23"/>
        <v>4474.60363942805</v>
      </c>
      <c r="AQ10" s="54">
        <v>3380.1129122791995</v>
      </c>
      <c r="AR10" s="96">
        <f t="shared" si="24"/>
        <v>4570.588679983934</v>
      </c>
    </row>
    <row r="11" spans="1:44" s="9" customFormat="1" ht="22.5" customHeight="1">
      <c r="A11" s="71"/>
      <c r="B11" s="131">
        <f t="shared" si="27"/>
        <v>5</v>
      </c>
      <c r="C11" s="6">
        <v>1403.67</v>
      </c>
      <c r="D11" s="6">
        <f t="shared" si="25"/>
        <v>780.734</v>
      </c>
      <c r="E11" s="6">
        <v>75</v>
      </c>
      <c r="F11" s="6">
        <f t="shared" si="5"/>
        <v>338.9106</v>
      </c>
      <c r="G11" s="6">
        <f t="shared" si="6"/>
        <v>181.88202200000003</v>
      </c>
      <c r="H11" s="6">
        <f t="shared" si="7"/>
        <v>520.792622</v>
      </c>
      <c r="I11" s="6">
        <f t="shared" si="8"/>
        <v>139.0098311</v>
      </c>
      <c r="J11" s="4">
        <f t="shared" si="9"/>
        <v>659.8024531000001</v>
      </c>
      <c r="K11" s="4">
        <f t="shared" si="10"/>
        <v>734.8024531000001</v>
      </c>
      <c r="L11" s="5">
        <f t="shared" si="1"/>
        <v>76.38180966666667</v>
      </c>
      <c r="M11" s="22">
        <f t="shared" si="26"/>
        <v>1480.0518096666667</v>
      </c>
      <c r="N11" s="22">
        <f t="shared" si="26"/>
        <v>1556.4336193333334</v>
      </c>
      <c r="O11" s="22">
        <f t="shared" si="26"/>
        <v>1632.815429</v>
      </c>
      <c r="P11" s="22">
        <f t="shared" si="26"/>
        <v>1709.1972386666666</v>
      </c>
      <c r="Q11" s="22">
        <f t="shared" si="26"/>
        <v>1785.5790483333335</v>
      </c>
      <c r="R11" s="22">
        <f t="shared" si="26"/>
        <v>1861.9608580000001</v>
      </c>
      <c r="S11" s="22">
        <f t="shared" si="26"/>
        <v>1938.3426676666668</v>
      </c>
      <c r="T11" s="22">
        <f t="shared" si="26"/>
        <v>2014.7244773333334</v>
      </c>
      <c r="U11" s="22">
        <f t="shared" si="26"/>
        <v>2091.106287</v>
      </c>
      <c r="V11" s="22">
        <f t="shared" si="26"/>
        <v>2167.488096666667</v>
      </c>
      <c r="W11" s="22">
        <f t="shared" si="26"/>
        <v>2243.8699063333333</v>
      </c>
      <c r="X11" s="22">
        <f t="shared" si="26"/>
        <v>2320.251716</v>
      </c>
      <c r="Y11" s="22">
        <f t="shared" si="12"/>
        <v>172.53161598788003</v>
      </c>
      <c r="Z11" s="22">
        <v>29.349999999999998</v>
      </c>
      <c r="AA11" s="22">
        <f t="shared" si="13"/>
        <v>2349.601716</v>
      </c>
      <c r="AB11" s="22">
        <f t="shared" si="14"/>
        <v>2522.13333198788</v>
      </c>
      <c r="AC11" s="22">
        <f t="shared" si="15"/>
        <v>2694.6649479757602</v>
      </c>
      <c r="AD11" s="22">
        <f t="shared" si="16"/>
        <v>2867.19656396364</v>
      </c>
      <c r="AE11" s="22">
        <f t="shared" si="17"/>
        <v>3039.7281799515204</v>
      </c>
      <c r="AF11" s="22">
        <f t="shared" si="18"/>
        <v>3212.2597959394</v>
      </c>
      <c r="AG11" s="45">
        <f t="shared" si="3"/>
        <v>263.70334283939997</v>
      </c>
      <c r="AH11" s="44">
        <f t="shared" si="4"/>
        <v>3182.9097959394003</v>
      </c>
      <c r="AI11" s="37" t="b">
        <f t="shared" si="19"/>
        <v>0</v>
      </c>
      <c r="AJ11" s="37">
        <v>4.4025</v>
      </c>
      <c r="AK11" s="46">
        <f t="shared" si="20"/>
        <v>3216.6622959394003</v>
      </c>
      <c r="AL11" s="35">
        <f t="shared" si="21"/>
        <v>4349.570756569257</v>
      </c>
      <c r="AM11" s="54">
        <v>3315.1711923682</v>
      </c>
      <c r="AN11" s="35">
        <f t="shared" si="22"/>
        <v>4482.774486320281</v>
      </c>
      <c r="AO11" s="54">
        <v>3342.0537170787998</v>
      </c>
      <c r="AP11" s="35">
        <f t="shared" si="23"/>
        <v>4519.125036233952</v>
      </c>
      <c r="AQ11" s="54">
        <v>3413.6965508452</v>
      </c>
      <c r="AR11" s="96">
        <f t="shared" si="24"/>
        <v>4616.000476052879</v>
      </c>
    </row>
    <row r="12" spans="1:44" s="9" customFormat="1" ht="22.5" customHeight="1">
      <c r="A12" s="71"/>
      <c r="B12" s="131">
        <f t="shared" si="27"/>
        <v>6</v>
      </c>
      <c r="C12" s="6">
        <v>1418.87</v>
      </c>
      <c r="D12" s="6">
        <f t="shared" si="25"/>
        <v>783.774</v>
      </c>
      <c r="E12" s="6">
        <v>75</v>
      </c>
      <c r="F12" s="6">
        <f t="shared" si="5"/>
        <v>341.6466</v>
      </c>
      <c r="G12" s="6">
        <f t="shared" si="6"/>
        <v>183.350342</v>
      </c>
      <c r="H12" s="6">
        <f t="shared" si="7"/>
        <v>524.996942</v>
      </c>
      <c r="I12" s="6">
        <f t="shared" si="8"/>
        <v>140.1320471</v>
      </c>
      <c r="J12" s="4">
        <f t="shared" si="9"/>
        <v>665.1289891</v>
      </c>
      <c r="K12" s="4">
        <f t="shared" si="10"/>
        <v>740.1289891</v>
      </c>
      <c r="L12" s="5">
        <f t="shared" si="1"/>
        <v>76.679223</v>
      </c>
      <c r="M12" s="22">
        <f t="shared" si="26"/>
        <v>1495.549223</v>
      </c>
      <c r="N12" s="22">
        <f t="shared" si="26"/>
        <v>1572.2284459999998</v>
      </c>
      <c r="O12" s="22">
        <f t="shared" si="26"/>
        <v>1648.907669</v>
      </c>
      <c r="P12" s="22">
        <f t="shared" si="26"/>
        <v>1725.5868919999998</v>
      </c>
      <c r="Q12" s="22">
        <f t="shared" si="26"/>
        <v>1802.266115</v>
      </c>
      <c r="R12" s="22">
        <f t="shared" si="26"/>
        <v>1878.945338</v>
      </c>
      <c r="S12" s="22">
        <f t="shared" si="26"/>
        <v>1955.6245609999999</v>
      </c>
      <c r="T12" s="22">
        <f t="shared" si="26"/>
        <v>2032.3037839999997</v>
      </c>
      <c r="U12" s="22">
        <f t="shared" si="26"/>
        <v>2108.983007</v>
      </c>
      <c r="V12" s="22">
        <f t="shared" si="26"/>
        <v>2185.66223</v>
      </c>
      <c r="W12" s="22">
        <f t="shared" si="26"/>
        <v>2262.341453</v>
      </c>
      <c r="X12" s="22">
        <f t="shared" si="26"/>
        <v>2339.020676</v>
      </c>
      <c r="Y12" s="22">
        <f t="shared" si="12"/>
        <v>173.78228664068</v>
      </c>
      <c r="Z12" s="22">
        <v>35.22</v>
      </c>
      <c r="AA12" s="22">
        <f t="shared" si="13"/>
        <v>2374.240676</v>
      </c>
      <c r="AB12" s="22">
        <f t="shared" si="14"/>
        <v>2548.02296264068</v>
      </c>
      <c r="AC12" s="22">
        <f t="shared" si="15"/>
        <v>2721.80524928136</v>
      </c>
      <c r="AD12" s="22">
        <f t="shared" si="16"/>
        <v>2895.58753592204</v>
      </c>
      <c r="AE12" s="22">
        <f t="shared" si="17"/>
        <v>3069.36982256272</v>
      </c>
      <c r="AF12" s="22">
        <f t="shared" si="18"/>
        <v>3243.1521092034</v>
      </c>
      <c r="AG12" s="45">
        <f t="shared" si="3"/>
        <v>265.15912010339997</v>
      </c>
      <c r="AH12" s="44">
        <f t="shared" si="4"/>
        <v>3207.9321092033997</v>
      </c>
      <c r="AI12" s="37" t="b">
        <f t="shared" si="19"/>
        <v>0</v>
      </c>
      <c r="AJ12" s="37">
        <v>5.2829999999999995</v>
      </c>
      <c r="AK12" s="46">
        <f t="shared" si="20"/>
        <v>3248.4351092034</v>
      </c>
      <c r="AL12" s="35">
        <f t="shared" si="21"/>
        <v>4392.533954664837</v>
      </c>
      <c r="AM12" s="54">
        <v>3347.339094789</v>
      </c>
      <c r="AN12" s="35">
        <f t="shared" si="22"/>
        <v>4526.271923973685</v>
      </c>
      <c r="AO12" s="54">
        <v>3375.0117978131993</v>
      </c>
      <c r="AP12" s="35">
        <f t="shared" si="23"/>
        <v>4563.690953003008</v>
      </c>
      <c r="AQ12" s="54">
        <v>3447.346037604</v>
      </c>
      <c r="AR12" s="96">
        <f t="shared" si="24"/>
        <v>4661.501312048129</v>
      </c>
    </row>
    <row r="13" spans="1:44" s="9" customFormat="1" ht="22.5" customHeight="1">
      <c r="A13" s="71"/>
      <c r="B13" s="131">
        <f t="shared" si="27"/>
        <v>7</v>
      </c>
      <c r="C13" s="6">
        <v>1434.1</v>
      </c>
      <c r="D13" s="6">
        <f t="shared" si="25"/>
        <v>786.8199999999999</v>
      </c>
      <c r="E13" s="6">
        <v>75</v>
      </c>
      <c r="F13" s="6">
        <f t="shared" si="5"/>
        <v>344.388</v>
      </c>
      <c r="G13" s="6">
        <f t="shared" si="6"/>
        <v>184.82156</v>
      </c>
      <c r="H13" s="6">
        <f t="shared" si="7"/>
        <v>529.20956</v>
      </c>
      <c r="I13" s="6">
        <f t="shared" si="8"/>
        <v>141.256478</v>
      </c>
      <c r="J13" s="4">
        <f t="shared" si="9"/>
        <v>670.466038</v>
      </c>
      <c r="K13" s="4">
        <f t="shared" si="10"/>
        <v>745.466038</v>
      </c>
      <c r="L13" s="5">
        <f t="shared" si="1"/>
        <v>76.97722333333333</v>
      </c>
      <c r="M13" s="22">
        <f t="shared" si="26"/>
        <v>1511.0772233333332</v>
      </c>
      <c r="N13" s="22">
        <f t="shared" si="26"/>
        <v>1588.0544466666665</v>
      </c>
      <c r="O13" s="22">
        <f t="shared" si="26"/>
        <v>1665.0316699999998</v>
      </c>
      <c r="P13" s="22">
        <f t="shared" si="26"/>
        <v>1742.0088933333332</v>
      </c>
      <c r="Q13" s="22">
        <f t="shared" si="26"/>
        <v>1818.9861166666665</v>
      </c>
      <c r="R13" s="22">
        <f t="shared" si="26"/>
        <v>1895.9633399999998</v>
      </c>
      <c r="S13" s="22">
        <f t="shared" si="26"/>
        <v>1972.940563333333</v>
      </c>
      <c r="T13" s="22">
        <f t="shared" si="26"/>
        <v>2049.9177866666664</v>
      </c>
      <c r="U13" s="22">
        <f t="shared" si="26"/>
        <v>2126.8950099999997</v>
      </c>
      <c r="V13" s="22">
        <f t="shared" si="26"/>
        <v>2203.872233333333</v>
      </c>
      <c r="W13" s="22">
        <f t="shared" si="26"/>
        <v>2280.8494566666664</v>
      </c>
      <c r="X13" s="22">
        <f t="shared" si="26"/>
        <v>2357.82668</v>
      </c>
      <c r="Y13" s="22">
        <f t="shared" si="12"/>
        <v>175.0354257224</v>
      </c>
      <c r="Z13" s="22">
        <v>41.089999999999996</v>
      </c>
      <c r="AA13" s="22">
        <f t="shared" si="13"/>
        <v>2398.9166800000003</v>
      </c>
      <c r="AB13" s="22">
        <f t="shared" si="14"/>
        <v>2573.9521057224</v>
      </c>
      <c r="AC13" s="22">
        <f t="shared" si="15"/>
        <v>2748.9875314448004</v>
      </c>
      <c r="AD13" s="22">
        <f t="shared" si="16"/>
        <v>2924.0229571672003</v>
      </c>
      <c r="AE13" s="22">
        <f t="shared" si="17"/>
        <v>3099.0583828896</v>
      </c>
      <c r="AF13" s="22">
        <f t="shared" si="18"/>
        <v>3274.0938086120004</v>
      </c>
      <c r="AG13" s="45">
        <f t="shared" si="3"/>
        <v>266.61777061199996</v>
      </c>
      <c r="AH13" s="44">
        <f t="shared" si="4"/>
        <v>3233.003808612</v>
      </c>
      <c r="AI13" s="37" t="b">
        <f t="shared" si="19"/>
        <v>0</v>
      </c>
      <c r="AJ13" s="37">
        <v>6.163500000000001</v>
      </c>
      <c r="AK13" s="46">
        <f t="shared" si="20"/>
        <v>3280.2573086120005</v>
      </c>
      <c r="AL13" s="35">
        <f t="shared" si="21"/>
        <v>4435.563932705147</v>
      </c>
      <c r="AM13" s="54">
        <v>3380.6593405838</v>
      </c>
      <c r="AN13" s="35">
        <f t="shared" si="22"/>
        <v>4571.327560337414</v>
      </c>
      <c r="AO13" s="54">
        <v>3408.0521887886002</v>
      </c>
      <c r="AP13" s="35">
        <f t="shared" si="23"/>
        <v>4608.368169679945</v>
      </c>
      <c r="AQ13" s="54">
        <v>3481.0613725555995</v>
      </c>
      <c r="AR13" s="96">
        <f t="shared" si="24"/>
        <v>4707.091187969681</v>
      </c>
    </row>
    <row r="14" spans="1:44" s="9" customFormat="1" ht="22.5" customHeight="1">
      <c r="A14" s="71"/>
      <c r="B14" s="131">
        <f t="shared" si="27"/>
        <v>8</v>
      </c>
      <c r="C14" s="6">
        <v>1449.36</v>
      </c>
      <c r="D14" s="6">
        <f t="shared" si="25"/>
        <v>789.8720000000001</v>
      </c>
      <c r="E14" s="6">
        <v>75</v>
      </c>
      <c r="F14" s="6">
        <f t="shared" si="5"/>
        <v>347.1348</v>
      </c>
      <c r="G14" s="6">
        <f t="shared" si="6"/>
        <v>186.29567600000001</v>
      </c>
      <c r="H14" s="6">
        <f t="shared" si="7"/>
        <v>533.430476</v>
      </c>
      <c r="I14" s="6">
        <f t="shared" si="8"/>
        <v>142.3831238</v>
      </c>
      <c r="J14" s="4">
        <f t="shared" si="9"/>
        <v>675.8135998</v>
      </c>
      <c r="K14" s="4">
        <f t="shared" si="10"/>
        <v>750.8135998</v>
      </c>
      <c r="L14" s="5">
        <f t="shared" si="1"/>
        <v>77.27581066666667</v>
      </c>
      <c r="M14" s="22">
        <f t="shared" si="26"/>
        <v>1526.6358106666667</v>
      </c>
      <c r="N14" s="22">
        <f t="shared" si="26"/>
        <v>1603.9116213333332</v>
      </c>
      <c r="O14" s="22">
        <f t="shared" si="26"/>
        <v>1681.187432</v>
      </c>
      <c r="P14" s="22">
        <f t="shared" si="26"/>
        <v>1758.4632426666667</v>
      </c>
      <c r="Q14" s="22">
        <f t="shared" si="26"/>
        <v>1835.7390533333332</v>
      </c>
      <c r="R14" s="22">
        <f t="shared" si="26"/>
        <v>1913.014864</v>
      </c>
      <c r="S14" s="22">
        <f t="shared" si="26"/>
        <v>1990.2906746666667</v>
      </c>
      <c r="T14" s="22">
        <f t="shared" si="26"/>
        <v>2067.5664853333333</v>
      </c>
      <c r="U14" s="22">
        <f t="shared" si="26"/>
        <v>2144.842296</v>
      </c>
      <c r="V14" s="22">
        <f t="shared" si="26"/>
        <v>2222.118106666667</v>
      </c>
      <c r="W14" s="22">
        <f t="shared" si="26"/>
        <v>2299.3939173333333</v>
      </c>
      <c r="X14" s="22">
        <f t="shared" si="26"/>
        <v>2376.669728</v>
      </c>
      <c r="Y14" s="22">
        <f t="shared" si="12"/>
        <v>176.29103323304</v>
      </c>
      <c r="Z14" s="22">
        <v>46.959999999999994</v>
      </c>
      <c r="AA14" s="22">
        <f t="shared" si="13"/>
        <v>2423.629728</v>
      </c>
      <c r="AB14" s="22">
        <f t="shared" si="14"/>
        <v>2599.9207612330397</v>
      </c>
      <c r="AC14" s="22">
        <f t="shared" si="15"/>
        <v>2776.21179446608</v>
      </c>
      <c r="AD14" s="22">
        <f t="shared" si="16"/>
        <v>2952.5028276991197</v>
      </c>
      <c r="AE14" s="22">
        <f t="shared" si="17"/>
        <v>3128.79386093216</v>
      </c>
      <c r="AF14" s="22">
        <f t="shared" si="18"/>
        <v>3305.0848941652</v>
      </c>
      <c r="AG14" s="45">
        <f t="shared" si="3"/>
        <v>268.0792943652</v>
      </c>
      <c r="AH14" s="44">
        <f t="shared" si="4"/>
        <v>3258.1248941652</v>
      </c>
      <c r="AI14" s="37" t="b">
        <f t="shared" si="19"/>
        <v>0</v>
      </c>
      <c r="AJ14" s="37">
        <v>7.044</v>
      </c>
      <c r="AK14" s="46">
        <f t="shared" si="20"/>
        <v>3312.1288941651997</v>
      </c>
      <c r="AL14" s="35">
        <f t="shared" si="21"/>
        <v>4478.6606906901825</v>
      </c>
      <c r="AM14" s="54">
        <v>3413.4692628844</v>
      </c>
      <c r="AN14" s="35">
        <f t="shared" si="22"/>
        <v>4615.693137272286</v>
      </c>
      <c r="AO14" s="54">
        <v>3444.2039068737995</v>
      </c>
      <c r="AP14" s="35">
        <f t="shared" si="23"/>
        <v>4657.252522874752</v>
      </c>
      <c r="AQ14" s="54">
        <v>3514.8096316036</v>
      </c>
      <c r="AR14" s="96">
        <f t="shared" si="24"/>
        <v>4752.725583854388</v>
      </c>
    </row>
    <row r="15" spans="1:44" s="9" customFormat="1" ht="22.5" customHeight="1">
      <c r="A15" s="71"/>
      <c r="B15" s="131">
        <f t="shared" si="27"/>
        <v>9</v>
      </c>
      <c r="C15" s="6">
        <v>1464.67</v>
      </c>
      <c r="D15" s="6">
        <f t="shared" si="25"/>
        <v>792.934</v>
      </c>
      <c r="E15" s="6">
        <v>75</v>
      </c>
      <c r="F15" s="6">
        <f t="shared" si="5"/>
        <v>349.8906</v>
      </c>
      <c r="G15" s="6">
        <f t="shared" si="6"/>
        <v>187.77462200000002</v>
      </c>
      <c r="H15" s="6">
        <f t="shared" si="7"/>
        <v>537.6652220000001</v>
      </c>
      <c r="I15" s="6">
        <f t="shared" si="8"/>
        <v>143.5134611</v>
      </c>
      <c r="J15" s="4">
        <f t="shared" si="9"/>
        <v>681.1786831000001</v>
      </c>
      <c r="K15" s="4">
        <f t="shared" si="10"/>
        <v>756.1786831000001</v>
      </c>
      <c r="L15" s="5">
        <f t="shared" si="1"/>
        <v>77.57537633333332</v>
      </c>
      <c r="M15" s="22">
        <f t="shared" si="26"/>
        <v>1542.2453763333333</v>
      </c>
      <c r="N15" s="22">
        <f t="shared" si="26"/>
        <v>1619.8207526666667</v>
      </c>
      <c r="O15" s="22">
        <f t="shared" si="26"/>
        <v>1697.396129</v>
      </c>
      <c r="P15" s="22">
        <f t="shared" si="26"/>
        <v>1774.9715053333334</v>
      </c>
      <c r="Q15" s="22">
        <f t="shared" si="26"/>
        <v>1852.5468816666666</v>
      </c>
      <c r="R15" s="22">
        <f t="shared" si="26"/>
        <v>1930.1222579999999</v>
      </c>
      <c r="S15" s="22">
        <f t="shared" si="26"/>
        <v>2007.6976343333333</v>
      </c>
      <c r="T15" s="22">
        <f t="shared" si="26"/>
        <v>2085.273010666667</v>
      </c>
      <c r="U15" s="22">
        <f t="shared" si="26"/>
        <v>2162.848387</v>
      </c>
      <c r="V15" s="22">
        <f t="shared" si="26"/>
        <v>2240.423763333333</v>
      </c>
      <c r="W15" s="22">
        <f t="shared" si="26"/>
        <v>2317.9991396666665</v>
      </c>
      <c r="X15" s="22">
        <f t="shared" si="26"/>
        <v>2395.5745159999997</v>
      </c>
      <c r="Y15" s="22">
        <f t="shared" si="12"/>
        <v>177.55075479188</v>
      </c>
      <c r="Z15" s="22">
        <v>52.83</v>
      </c>
      <c r="AA15" s="22">
        <f t="shared" si="13"/>
        <v>2448.4045159999996</v>
      </c>
      <c r="AB15" s="22">
        <f t="shared" si="14"/>
        <v>2625.9552707918797</v>
      </c>
      <c r="AC15" s="22">
        <f t="shared" si="15"/>
        <v>2803.5060255837598</v>
      </c>
      <c r="AD15" s="22">
        <f t="shared" si="16"/>
        <v>2981.0567803756394</v>
      </c>
      <c r="AE15" s="22">
        <f t="shared" si="17"/>
        <v>3158.6075351675195</v>
      </c>
      <c r="AF15" s="22">
        <f t="shared" si="18"/>
        <v>3336.1582899593996</v>
      </c>
      <c r="AG15" s="45">
        <f t="shared" si="3"/>
        <v>269.5456068594</v>
      </c>
      <c r="AH15" s="44">
        <f t="shared" si="4"/>
        <v>3283.3282899594</v>
      </c>
      <c r="AI15" s="37" t="b">
        <f t="shared" si="19"/>
        <v>0</v>
      </c>
      <c r="AJ15" s="37">
        <v>7.924499999999999</v>
      </c>
      <c r="AK15" s="46">
        <f t="shared" si="20"/>
        <v>3344.0827899593996</v>
      </c>
      <c r="AL15" s="35">
        <f t="shared" si="21"/>
        <v>4521.8687485831</v>
      </c>
      <c r="AM15" s="54">
        <v>3446.3614954259997</v>
      </c>
      <c r="AN15" s="35">
        <f t="shared" si="22"/>
        <v>4660.170014115037</v>
      </c>
      <c r="AO15" s="54">
        <v>3477.3595321866</v>
      </c>
      <c r="AP15" s="35">
        <f t="shared" si="23"/>
        <v>4702.0855594227205</v>
      </c>
      <c r="AQ15" s="54">
        <v>3551.7350659542</v>
      </c>
      <c r="AR15" s="96">
        <f t="shared" si="24"/>
        <v>4802.656156183269</v>
      </c>
    </row>
    <row r="16" spans="1:44" s="9" customFormat="1" ht="22.5" customHeight="1">
      <c r="A16" s="71"/>
      <c r="B16" s="131">
        <f t="shared" si="27"/>
        <v>10</v>
      </c>
      <c r="C16" s="6">
        <v>1480.01</v>
      </c>
      <c r="D16" s="6">
        <f t="shared" si="25"/>
        <v>796.002</v>
      </c>
      <c r="E16" s="6">
        <v>75</v>
      </c>
      <c r="F16" s="6">
        <f t="shared" si="5"/>
        <v>352.6517999999999</v>
      </c>
      <c r="G16" s="6">
        <f t="shared" si="6"/>
        <v>189.25646600000002</v>
      </c>
      <c r="H16" s="6">
        <f t="shared" si="7"/>
        <v>541.9082659999999</v>
      </c>
      <c r="I16" s="6">
        <f t="shared" si="8"/>
        <v>144.64601330000002</v>
      </c>
      <c r="J16" s="4">
        <f t="shared" si="9"/>
        <v>686.5542793</v>
      </c>
      <c r="K16" s="4">
        <f t="shared" si="10"/>
        <v>761.5542793</v>
      </c>
      <c r="L16" s="5">
        <f t="shared" si="1"/>
        <v>77.87552899999999</v>
      </c>
      <c r="M16" s="22">
        <f t="shared" si="26"/>
        <v>1557.885529</v>
      </c>
      <c r="N16" s="22">
        <f t="shared" si="26"/>
        <v>1635.761058</v>
      </c>
      <c r="O16" s="22">
        <f t="shared" si="26"/>
        <v>1713.636587</v>
      </c>
      <c r="P16" s="22">
        <f t="shared" si="26"/>
        <v>1791.5121159999999</v>
      </c>
      <c r="Q16" s="22">
        <f t="shared" si="26"/>
        <v>1869.3876449999998</v>
      </c>
      <c r="R16" s="22">
        <f t="shared" si="26"/>
        <v>1947.263174</v>
      </c>
      <c r="S16" s="22">
        <f t="shared" si="26"/>
        <v>2025.1387029999999</v>
      </c>
      <c r="T16" s="22">
        <f t="shared" si="26"/>
        <v>2103.014232</v>
      </c>
      <c r="U16" s="22">
        <f t="shared" si="26"/>
        <v>2180.889761</v>
      </c>
      <c r="V16" s="22">
        <f t="shared" si="26"/>
        <v>2258.76529</v>
      </c>
      <c r="W16" s="22">
        <f t="shared" si="26"/>
        <v>2336.6408189999997</v>
      </c>
      <c r="X16" s="22">
        <f t="shared" si="26"/>
        <v>2414.516348</v>
      </c>
      <c r="Y16" s="22">
        <f t="shared" si="12"/>
        <v>178.81294477964</v>
      </c>
      <c r="Z16" s="22">
        <v>58.699999999999996</v>
      </c>
      <c r="AA16" s="22">
        <f t="shared" si="13"/>
        <v>2473.216348</v>
      </c>
      <c r="AB16" s="22">
        <f t="shared" si="14"/>
        <v>2652.02929277964</v>
      </c>
      <c r="AC16" s="22">
        <f t="shared" si="15"/>
        <v>2830.84223755928</v>
      </c>
      <c r="AD16" s="22">
        <f t="shared" si="16"/>
        <v>3009.65518233892</v>
      </c>
      <c r="AE16" s="22">
        <f t="shared" si="17"/>
        <v>3188.46812711856</v>
      </c>
      <c r="AF16" s="22">
        <f t="shared" si="18"/>
        <v>3367.2810718982</v>
      </c>
      <c r="AG16" s="45">
        <f t="shared" si="3"/>
        <v>271.01479259819996</v>
      </c>
      <c r="AH16" s="44">
        <f t="shared" si="4"/>
        <v>3308.5810718982</v>
      </c>
      <c r="AI16" s="37" t="b">
        <f t="shared" si="19"/>
        <v>0</v>
      </c>
      <c r="AJ16" s="37">
        <v>8.805</v>
      </c>
      <c r="AK16" s="46">
        <f t="shared" si="20"/>
        <v>3376.0860718982</v>
      </c>
      <c r="AL16" s="35">
        <f t="shared" si="21"/>
        <v>4565.143586420746</v>
      </c>
      <c r="AM16" s="54">
        <v>3479.2866520639996</v>
      </c>
      <c r="AN16" s="35">
        <f t="shared" si="22"/>
        <v>4704.69141092094</v>
      </c>
      <c r="AO16" s="54">
        <v>3510.5645436439995</v>
      </c>
      <c r="AP16" s="35">
        <f t="shared" si="23"/>
        <v>4746.985375915416</v>
      </c>
      <c r="AQ16" s="54">
        <v>3585.6314834359996</v>
      </c>
      <c r="AR16" s="96">
        <f t="shared" si="24"/>
        <v>4848.490891902158</v>
      </c>
    </row>
    <row r="17" spans="1:44" s="9" customFormat="1" ht="22.5" customHeight="1">
      <c r="A17" s="71"/>
      <c r="B17" s="131">
        <f t="shared" si="27"/>
        <v>11</v>
      </c>
      <c r="C17" s="6">
        <v>1497.3</v>
      </c>
      <c r="D17" s="6">
        <f t="shared" si="25"/>
        <v>799.46</v>
      </c>
      <c r="E17" s="6">
        <v>75</v>
      </c>
      <c r="F17" s="6">
        <f t="shared" si="5"/>
        <v>355.764</v>
      </c>
      <c r="G17" s="6">
        <f t="shared" si="6"/>
        <v>190.92668000000003</v>
      </c>
      <c r="H17" s="6">
        <f t="shared" si="7"/>
        <v>546.69068</v>
      </c>
      <c r="I17" s="6">
        <f t="shared" si="8"/>
        <v>145.922534</v>
      </c>
      <c r="J17" s="4">
        <f t="shared" si="9"/>
        <v>692.6132140000001</v>
      </c>
      <c r="K17" s="4">
        <f t="shared" si="10"/>
        <v>767.6132140000001</v>
      </c>
      <c r="L17" s="5">
        <f t="shared" si="1"/>
        <v>78.21383666666667</v>
      </c>
      <c r="M17" s="22">
        <f t="shared" si="26"/>
        <v>1575.5138366666665</v>
      </c>
      <c r="N17" s="22">
        <f t="shared" si="26"/>
        <v>1653.7276733333333</v>
      </c>
      <c r="O17" s="22">
        <f t="shared" si="26"/>
        <v>1731.9415099999999</v>
      </c>
      <c r="P17" s="22">
        <f t="shared" si="26"/>
        <v>1810.1553466666667</v>
      </c>
      <c r="Q17" s="22">
        <f t="shared" si="26"/>
        <v>1888.3691833333332</v>
      </c>
      <c r="R17" s="22">
        <f t="shared" si="26"/>
        <v>1966.58302</v>
      </c>
      <c r="S17" s="22">
        <f t="shared" si="26"/>
        <v>2044.7968566666666</v>
      </c>
      <c r="T17" s="22">
        <f t="shared" si="26"/>
        <v>2123.010693333333</v>
      </c>
      <c r="U17" s="22">
        <f t="shared" si="26"/>
        <v>2201.22453</v>
      </c>
      <c r="V17" s="22">
        <f t="shared" si="26"/>
        <v>2279.4383666666668</v>
      </c>
      <c r="W17" s="22">
        <f t="shared" si="26"/>
        <v>2357.652203333333</v>
      </c>
      <c r="X17" s="22">
        <f t="shared" si="26"/>
        <v>2435.86604</v>
      </c>
      <c r="Y17" s="22">
        <f t="shared" si="12"/>
        <v>180.23558264720003</v>
      </c>
      <c r="Z17" s="22">
        <v>64.57</v>
      </c>
      <c r="AA17" s="22">
        <f t="shared" si="13"/>
        <v>2500.43604</v>
      </c>
      <c r="AB17" s="22">
        <f t="shared" si="14"/>
        <v>2680.6716226472</v>
      </c>
      <c r="AC17" s="22">
        <f t="shared" si="15"/>
        <v>2860.9072052944002</v>
      </c>
      <c r="AD17" s="22">
        <f t="shared" si="16"/>
        <v>3041.1427879416</v>
      </c>
      <c r="AE17" s="22">
        <f t="shared" si="17"/>
        <v>3221.3783705888</v>
      </c>
      <c r="AF17" s="22">
        <f t="shared" si="18"/>
        <v>3401.6139532360003</v>
      </c>
      <c r="AG17" s="45">
        <f t="shared" si="3"/>
        <v>272.670739236</v>
      </c>
      <c r="AH17" s="44">
        <f t="shared" si="4"/>
        <v>3337.043953236</v>
      </c>
      <c r="AI17" s="37" t="b">
        <f t="shared" si="19"/>
        <v>0</v>
      </c>
      <c r="AJ17" s="37">
        <v>9.6855</v>
      </c>
      <c r="AK17" s="46">
        <f t="shared" si="20"/>
        <v>3411.2994532360003</v>
      </c>
      <c r="AL17" s="35">
        <f t="shared" si="21"/>
        <v>4612.75912066572</v>
      </c>
      <c r="AM17" s="54">
        <v>3512.2941189430003</v>
      </c>
      <c r="AN17" s="35">
        <f t="shared" si="22"/>
        <v>4749.324107634725</v>
      </c>
      <c r="AO17" s="54">
        <v>3543.8518653424003</v>
      </c>
      <c r="AP17" s="35">
        <f t="shared" si="23"/>
        <v>4791.996492315993</v>
      </c>
      <c r="AQ17" s="54">
        <v>3619.5937491106006</v>
      </c>
      <c r="AR17" s="96">
        <f t="shared" si="24"/>
        <v>4894.414667547354</v>
      </c>
    </row>
    <row r="18" spans="1:44" s="9" customFormat="1" ht="22.5" customHeight="1">
      <c r="A18" s="71"/>
      <c r="B18" s="131">
        <f t="shared" si="27"/>
        <v>12</v>
      </c>
      <c r="C18" s="6">
        <v>1514.66</v>
      </c>
      <c r="D18" s="6">
        <f t="shared" si="25"/>
        <v>802.932</v>
      </c>
      <c r="E18" s="6">
        <v>75</v>
      </c>
      <c r="F18" s="6">
        <f t="shared" si="5"/>
        <v>358.8888</v>
      </c>
      <c r="G18" s="6">
        <f t="shared" si="6"/>
        <v>192.60365600000003</v>
      </c>
      <c r="H18" s="6">
        <f t="shared" si="7"/>
        <v>551.4924560000001</v>
      </c>
      <c r="I18" s="6">
        <f t="shared" si="8"/>
        <v>147.20422280000003</v>
      </c>
      <c r="J18" s="4">
        <f t="shared" si="9"/>
        <v>698.6966788000001</v>
      </c>
      <c r="K18" s="4">
        <f t="shared" si="10"/>
        <v>773.6966788000001</v>
      </c>
      <c r="L18" s="5">
        <f t="shared" si="1"/>
        <v>78.55351399999999</v>
      </c>
      <c r="M18" s="22">
        <f t="shared" si="26"/>
        <v>1593.213514</v>
      </c>
      <c r="N18" s="22">
        <f t="shared" si="26"/>
        <v>1671.767028</v>
      </c>
      <c r="O18" s="22">
        <f t="shared" si="26"/>
        <v>1750.320542</v>
      </c>
      <c r="P18" s="22">
        <f t="shared" si="26"/>
        <v>1828.874056</v>
      </c>
      <c r="Q18" s="22">
        <f t="shared" si="26"/>
        <v>1907.42757</v>
      </c>
      <c r="R18" s="22">
        <f t="shared" si="26"/>
        <v>1985.981084</v>
      </c>
      <c r="S18" s="22">
        <f t="shared" si="26"/>
        <v>2064.534598</v>
      </c>
      <c r="T18" s="22">
        <f t="shared" si="26"/>
        <v>2143.088112</v>
      </c>
      <c r="U18" s="22">
        <f t="shared" si="26"/>
        <v>2221.641626</v>
      </c>
      <c r="V18" s="22">
        <f t="shared" si="26"/>
        <v>2300.19514</v>
      </c>
      <c r="W18" s="22">
        <f t="shared" si="26"/>
        <v>2378.748654</v>
      </c>
      <c r="X18" s="22">
        <f t="shared" si="26"/>
        <v>2457.302168</v>
      </c>
      <c r="Y18" s="22">
        <f t="shared" si="12"/>
        <v>181.66398018224</v>
      </c>
      <c r="Z18" s="22">
        <v>70.44</v>
      </c>
      <c r="AA18" s="22">
        <f t="shared" si="13"/>
        <v>2527.742168</v>
      </c>
      <c r="AB18" s="22">
        <f t="shared" si="14"/>
        <v>2709.40614818224</v>
      </c>
      <c r="AC18" s="22">
        <f t="shared" si="15"/>
        <v>2891.0701283644803</v>
      </c>
      <c r="AD18" s="22">
        <f t="shared" si="16"/>
        <v>3072.73410854672</v>
      </c>
      <c r="AE18" s="22">
        <f t="shared" si="17"/>
        <v>3254.3980887289604</v>
      </c>
      <c r="AF18" s="22">
        <f t="shared" si="18"/>
        <v>3436.0620689112</v>
      </c>
      <c r="AG18" s="45">
        <f t="shared" si="3"/>
        <v>274.3333901112</v>
      </c>
      <c r="AH18" s="44">
        <f t="shared" si="4"/>
        <v>3365.6220689112</v>
      </c>
      <c r="AI18" s="37" t="b">
        <f t="shared" si="19"/>
        <v>0</v>
      </c>
      <c r="AJ18" s="37">
        <v>10.565999999999999</v>
      </c>
      <c r="AK18" s="46">
        <f t="shared" si="20"/>
        <v>3446.6280689112</v>
      </c>
      <c r="AL18" s="35">
        <f t="shared" si="21"/>
        <v>4660.5304747817245</v>
      </c>
      <c r="AM18" s="54">
        <v>3548.5116852209994</v>
      </c>
      <c r="AN18" s="35">
        <f t="shared" si="22"/>
        <v>4798.297500755835</v>
      </c>
      <c r="AO18" s="54">
        <v>3580.3822105361996</v>
      </c>
      <c r="AP18" s="35">
        <f t="shared" si="23"/>
        <v>4841.392825087049</v>
      </c>
      <c r="AQ18" s="54">
        <v>3656.7990382805997</v>
      </c>
      <c r="AR18" s="96">
        <f t="shared" si="24"/>
        <v>4944.723659563027</v>
      </c>
    </row>
    <row r="19" spans="1:44" s="9" customFormat="1" ht="22.5" customHeight="1">
      <c r="A19" s="71"/>
      <c r="B19" s="131">
        <f t="shared" si="27"/>
        <v>13</v>
      </c>
      <c r="C19" s="6">
        <v>1530.13</v>
      </c>
      <c r="D19" s="6">
        <f t="shared" si="25"/>
        <v>806.0260000000001</v>
      </c>
      <c r="E19" s="6">
        <v>75</v>
      </c>
      <c r="F19" s="6">
        <f t="shared" si="5"/>
        <v>361.67339999999996</v>
      </c>
      <c r="G19" s="6">
        <f t="shared" si="6"/>
        <v>194.09805800000004</v>
      </c>
      <c r="H19" s="6">
        <f t="shared" si="7"/>
        <v>555.7714579999999</v>
      </c>
      <c r="I19" s="6">
        <f t="shared" si="8"/>
        <v>148.3463729</v>
      </c>
      <c r="J19" s="4">
        <f t="shared" si="9"/>
        <v>704.1178309</v>
      </c>
      <c r="K19" s="4">
        <f t="shared" si="10"/>
        <v>779.1178309</v>
      </c>
      <c r="L19" s="5">
        <f t="shared" si="1"/>
        <v>78.85621033333334</v>
      </c>
      <c r="M19" s="22">
        <f t="shared" si="26"/>
        <v>1608.9862103333335</v>
      </c>
      <c r="N19" s="22">
        <f t="shared" si="26"/>
        <v>1687.8424206666668</v>
      </c>
      <c r="O19" s="22">
        <f t="shared" si="26"/>
        <v>1766.6986310000002</v>
      </c>
      <c r="P19" s="22">
        <f t="shared" si="26"/>
        <v>1845.5548413333336</v>
      </c>
      <c r="Q19" s="22">
        <f t="shared" si="26"/>
        <v>1924.411051666667</v>
      </c>
      <c r="R19" s="22">
        <f t="shared" si="26"/>
        <v>2003.267262</v>
      </c>
      <c r="S19" s="22">
        <f t="shared" si="26"/>
        <v>2082.1234723333337</v>
      </c>
      <c r="T19" s="22">
        <f t="shared" si="26"/>
        <v>2160.979682666667</v>
      </c>
      <c r="U19" s="22">
        <f t="shared" si="26"/>
        <v>2239.8358930000004</v>
      </c>
      <c r="V19" s="22">
        <f t="shared" si="26"/>
        <v>2318.6921033333338</v>
      </c>
      <c r="W19" s="22">
        <f t="shared" si="26"/>
        <v>2397.5483136666667</v>
      </c>
      <c r="X19" s="22">
        <f t="shared" si="26"/>
        <v>2476.404524</v>
      </c>
      <c r="Y19" s="22">
        <f t="shared" si="12"/>
        <v>182.93686669532</v>
      </c>
      <c r="Z19" s="22">
        <v>76.31</v>
      </c>
      <c r="AA19" s="22">
        <f t="shared" si="13"/>
        <v>2552.714524</v>
      </c>
      <c r="AB19" s="22">
        <f t="shared" si="14"/>
        <v>2735.65139069532</v>
      </c>
      <c r="AC19" s="22">
        <f t="shared" si="15"/>
        <v>2918.58825739064</v>
      </c>
      <c r="AD19" s="22">
        <f t="shared" si="16"/>
        <v>3101.5251240859598</v>
      </c>
      <c r="AE19" s="22">
        <f t="shared" si="17"/>
        <v>3284.46199078128</v>
      </c>
      <c r="AF19" s="22">
        <f t="shared" si="18"/>
        <v>3467.3988574766</v>
      </c>
      <c r="AG19" s="45">
        <f t="shared" si="3"/>
        <v>275.81502657659996</v>
      </c>
      <c r="AH19" s="44">
        <f t="shared" si="4"/>
        <v>3391.0888574766004</v>
      </c>
      <c r="AI19" s="37" t="b">
        <f t="shared" si="19"/>
        <v>0</v>
      </c>
      <c r="AJ19" s="37">
        <v>11.446499999999999</v>
      </c>
      <c r="AK19" s="46">
        <f t="shared" si="20"/>
        <v>3478.8453574766</v>
      </c>
      <c r="AL19" s="35">
        <f t="shared" si="21"/>
        <v>4704.094692379858</v>
      </c>
      <c r="AM19" s="54">
        <v>3584.8609478845997</v>
      </c>
      <c r="AN19" s="35">
        <f t="shared" si="22"/>
        <v>4847.448973729555</v>
      </c>
      <c r="AO19" s="54">
        <v>3616.9948659709994</v>
      </c>
      <c r="AP19" s="35">
        <f t="shared" si="23"/>
        <v>4890.900457765985</v>
      </c>
      <c r="AQ19" s="54">
        <v>3694.119561788</v>
      </c>
      <c r="AR19" s="96">
        <f t="shared" si="24"/>
        <v>4995.188471449734</v>
      </c>
    </row>
    <row r="20" spans="1:44" s="9" customFormat="1" ht="22.5" customHeight="1">
      <c r="A20" s="71"/>
      <c r="B20" s="131">
        <f t="shared" si="27"/>
        <v>14</v>
      </c>
      <c r="C20" s="6">
        <v>1545.65</v>
      </c>
      <c r="D20" s="6">
        <f t="shared" si="25"/>
        <v>809.1300000000001</v>
      </c>
      <c r="E20" s="6">
        <v>75</v>
      </c>
      <c r="F20" s="6">
        <f t="shared" si="5"/>
        <v>364.46700000000004</v>
      </c>
      <c r="G20" s="6">
        <f t="shared" si="6"/>
        <v>195.59729000000004</v>
      </c>
      <c r="H20" s="6">
        <f t="shared" si="7"/>
        <v>560.06429</v>
      </c>
      <c r="I20" s="6">
        <f t="shared" si="8"/>
        <v>149.49221450000002</v>
      </c>
      <c r="J20" s="4">
        <f t="shared" si="9"/>
        <v>709.5565045000001</v>
      </c>
      <c r="K20" s="4">
        <f t="shared" si="10"/>
        <v>784.5565045000001</v>
      </c>
      <c r="L20" s="5">
        <f t="shared" si="1"/>
        <v>79.159885</v>
      </c>
      <c r="M20" s="22">
        <f t="shared" si="26"/>
        <v>1624.8098850000001</v>
      </c>
      <c r="N20" s="22">
        <f t="shared" si="26"/>
        <v>1703.9697700000002</v>
      </c>
      <c r="O20" s="22">
        <f t="shared" si="26"/>
        <v>1783.1296550000002</v>
      </c>
      <c r="P20" s="22">
        <f t="shared" si="26"/>
        <v>1862.2895400000002</v>
      </c>
      <c r="Q20" s="22">
        <f t="shared" si="26"/>
        <v>1941.4494250000002</v>
      </c>
      <c r="R20" s="22">
        <f t="shared" si="26"/>
        <v>2020.60931</v>
      </c>
      <c r="S20" s="22">
        <f t="shared" si="26"/>
        <v>2099.769195</v>
      </c>
      <c r="T20" s="22">
        <f t="shared" si="26"/>
        <v>2178.92908</v>
      </c>
      <c r="U20" s="22">
        <f t="shared" si="26"/>
        <v>2258.088965</v>
      </c>
      <c r="V20" s="22">
        <f t="shared" si="26"/>
        <v>2337.24885</v>
      </c>
      <c r="W20" s="22">
        <f t="shared" si="26"/>
        <v>2416.408735</v>
      </c>
      <c r="X20" s="22">
        <f t="shared" si="26"/>
        <v>2495.56862</v>
      </c>
      <c r="Y20" s="22">
        <f t="shared" si="12"/>
        <v>184.2138672566</v>
      </c>
      <c r="Z20" s="22">
        <v>82.17999999999999</v>
      </c>
      <c r="AA20" s="22">
        <f t="shared" si="13"/>
        <v>2577.74862</v>
      </c>
      <c r="AB20" s="22">
        <f t="shared" si="14"/>
        <v>2761.9624872566</v>
      </c>
      <c r="AC20" s="22">
        <f t="shared" si="15"/>
        <v>2946.1763545132</v>
      </c>
      <c r="AD20" s="22">
        <f t="shared" si="16"/>
        <v>3130.3902217697996</v>
      </c>
      <c r="AE20" s="22">
        <f t="shared" si="17"/>
        <v>3314.6040890264</v>
      </c>
      <c r="AF20" s="22">
        <f t="shared" si="18"/>
        <v>3498.817956283</v>
      </c>
      <c r="AG20" s="45">
        <f t="shared" si="3"/>
        <v>277.301451783</v>
      </c>
      <c r="AH20" s="44">
        <f t="shared" si="4"/>
        <v>3416.637956283</v>
      </c>
      <c r="AI20" s="37" t="b">
        <f t="shared" si="19"/>
        <v>0</v>
      </c>
      <c r="AJ20" s="37">
        <v>12.327000000000002</v>
      </c>
      <c r="AK20" s="46">
        <f t="shared" si="20"/>
        <v>3511.1449562830003</v>
      </c>
      <c r="AL20" s="35">
        <f t="shared" si="21"/>
        <v>4747.770209885873</v>
      </c>
      <c r="AM20" s="54">
        <v>3618.0988834383998</v>
      </c>
      <c r="AN20" s="35">
        <f t="shared" si="22"/>
        <v>4892.393310185404</v>
      </c>
      <c r="AO20" s="54">
        <v>3650.5126563442</v>
      </c>
      <c r="AP20" s="35">
        <f t="shared" si="23"/>
        <v>4936.223213908627</v>
      </c>
      <c r="AQ20" s="54">
        <v>3731.5388575845996</v>
      </c>
      <c r="AR20" s="96">
        <f t="shared" si="24"/>
        <v>5045.786843225896</v>
      </c>
    </row>
    <row r="21" spans="1:44" s="9" customFormat="1" ht="22.5" customHeight="1">
      <c r="A21" s="71"/>
      <c r="B21" s="131">
        <f t="shared" si="27"/>
        <v>15</v>
      </c>
      <c r="C21" s="6">
        <v>1563.18</v>
      </c>
      <c r="D21" s="6">
        <f t="shared" si="25"/>
        <v>812.636</v>
      </c>
      <c r="E21" s="6">
        <v>75</v>
      </c>
      <c r="F21" s="6">
        <f t="shared" si="5"/>
        <v>367.62239999999997</v>
      </c>
      <c r="G21" s="6">
        <f t="shared" si="6"/>
        <v>197.29068800000002</v>
      </c>
      <c r="H21" s="6">
        <f t="shared" si="7"/>
        <v>564.913088</v>
      </c>
      <c r="I21" s="6">
        <f t="shared" si="8"/>
        <v>150.7864544</v>
      </c>
      <c r="J21" s="4">
        <f t="shared" si="9"/>
        <v>715.6995424</v>
      </c>
      <c r="K21" s="4">
        <f t="shared" si="10"/>
        <v>790.6995424</v>
      </c>
      <c r="L21" s="5">
        <f t="shared" si="1"/>
        <v>79.50288866666666</v>
      </c>
      <c r="M21" s="22">
        <f t="shared" si="26"/>
        <v>1642.6828886666667</v>
      </c>
      <c r="N21" s="22">
        <f t="shared" si="26"/>
        <v>1722.1857773333334</v>
      </c>
      <c r="O21" s="22">
        <f t="shared" si="26"/>
        <v>1801.688666</v>
      </c>
      <c r="P21" s="22">
        <f t="shared" si="26"/>
        <v>1881.1915546666667</v>
      </c>
      <c r="Q21" s="22">
        <f t="shared" si="26"/>
        <v>1960.6944433333333</v>
      </c>
      <c r="R21" s="22">
        <f t="shared" si="26"/>
        <v>2040.1973320000002</v>
      </c>
      <c r="S21" s="22">
        <f t="shared" si="26"/>
        <v>2119.7002206666666</v>
      </c>
      <c r="T21" s="22">
        <f t="shared" si="26"/>
        <v>2199.2031093333335</v>
      </c>
      <c r="U21" s="22">
        <f t="shared" si="26"/>
        <v>2278.705998</v>
      </c>
      <c r="V21" s="22">
        <f t="shared" si="26"/>
        <v>2358.208886666667</v>
      </c>
      <c r="W21" s="22">
        <f t="shared" si="26"/>
        <v>2437.711775333333</v>
      </c>
      <c r="X21" s="22">
        <f t="shared" si="26"/>
        <v>2517.214664</v>
      </c>
      <c r="Y21" s="22">
        <f t="shared" si="12"/>
        <v>185.65625255551998</v>
      </c>
      <c r="Z21" s="22">
        <v>88.05</v>
      </c>
      <c r="AA21" s="22">
        <f t="shared" si="13"/>
        <v>2605.2646640000003</v>
      </c>
      <c r="AB21" s="22">
        <f t="shared" si="14"/>
        <v>2790.9209165555203</v>
      </c>
      <c r="AC21" s="22">
        <f t="shared" si="15"/>
        <v>2976.5771691110403</v>
      </c>
      <c r="AD21" s="22">
        <f t="shared" si="16"/>
        <v>3162.2334216665604</v>
      </c>
      <c r="AE21" s="22">
        <f t="shared" si="17"/>
        <v>3347.8896742220804</v>
      </c>
      <c r="AF21" s="22">
        <f t="shared" si="18"/>
        <v>3533.5459267776005</v>
      </c>
      <c r="AG21" s="45">
        <f t="shared" si="3"/>
        <v>278.9803843776</v>
      </c>
      <c r="AH21" s="44">
        <f t="shared" si="4"/>
        <v>3445.4959267776003</v>
      </c>
      <c r="AI21" s="37" t="b">
        <f t="shared" si="19"/>
        <v>0</v>
      </c>
      <c r="AJ21" s="37">
        <v>13.2075</v>
      </c>
      <c r="AK21" s="46">
        <f t="shared" si="20"/>
        <v>3546.7534267776005</v>
      </c>
      <c r="AL21" s="35">
        <f t="shared" si="21"/>
        <v>4795.919983688671</v>
      </c>
      <c r="AM21" s="54">
        <v>3654.6621527286</v>
      </c>
      <c r="AN21" s="35">
        <f t="shared" si="22"/>
        <v>4941.834162919613</v>
      </c>
      <c r="AO21" s="54">
        <v>3687.3557804538</v>
      </c>
      <c r="AP21" s="35">
        <f t="shared" si="23"/>
        <v>4986.042486329628</v>
      </c>
      <c r="AQ21" s="54">
        <v>3765.813902175</v>
      </c>
      <c r="AR21" s="96">
        <f t="shared" si="24"/>
        <v>5092.1335585210345</v>
      </c>
    </row>
    <row r="22" spans="1:44" s="9" customFormat="1" ht="22.5" customHeight="1">
      <c r="A22" s="71"/>
      <c r="B22" s="131">
        <f t="shared" si="27"/>
        <v>16</v>
      </c>
      <c r="C22" s="6">
        <v>1580.78</v>
      </c>
      <c r="D22" s="6">
        <f t="shared" si="25"/>
        <v>816.156</v>
      </c>
      <c r="E22" s="6">
        <v>75</v>
      </c>
      <c r="F22" s="6">
        <f t="shared" si="5"/>
        <v>370.7903999999999</v>
      </c>
      <c r="G22" s="6">
        <f t="shared" si="6"/>
        <v>198.990848</v>
      </c>
      <c r="H22" s="6">
        <f t="shared" si="7"/>
        <v>569.7812479999999</v>
      </c>
      <c r="I22" s="6">
        <f t="shared" si="8"/>
        <v>152.0858624</v>
      </c>
      <c r="J22" s="4">
        <f t="shared" si="9"/>
        <v>721.8671103999999</v>
      </c>
      <c r="K22" s="4">
        <f t="shared" si="10"/>
        <v>796.8671103999999</v>
      </c>
      <c r="L22" s="5">
        <f t="shared" si="1"/>
        <v>79.84726199999999</v>
      </c>
      <c r="M22" s="22">
        <f t="shared" si="26"/>
        <v>1660.627262</v>
      </c>
      <c r="N22" s="22">
        <f t="shared" si="26"/>
        <v>1740.474524</v>
      </c>
      <c r="O22" s="22">
        <f t="shared" si="26"/>
        <v>1820.321786</v>
      </c>
      <c r="P22" s="22">
        <f t="shared" si="26"/>
        <v>1900.169048</v>
      </c>
      <c r="Q22" s="22">
        <f t="shared" si="26"/>
        <v>1980.01631</v>
      </c>
      <c r="R22" s="22">
        <f t="shared" si="26"/>
        <v>2059.8635719999997</v>
      </c>
      <c r="S22" s="22">
        <f t="shared" si="26"/>
        <v>2139.710834</v>
      </c>
      <c r="T22" s="22">
        <f t="shared" si="26"/>
        <v>2219.5580959999998</v>
      </c>
      <c r="U22" s="22">
        <f t="shared" si="26"/>
        <v>2299.405358</v>
      </c>
      <c r="V22" s="22">
        <f t="shared" si="26"/>
        <v>2379.2526199999998</v>
      </c>
      <c r="W22" s="22">
        <f t="shared" si="26"/>
        <v>2459.099882</v>
      </c>
      <c r="X22" s="22">
        <f t="shared" si="26"/>
        <v>2538.9471439999998</v>
      </c>
      <c r="Y22" s="22">
        <f t="shared" si="12"/>
        <v>187.10439752191996</v>
      </c>
      <c r="Z22" s="22">
        <v>93.91999999999999</v>
      </c>
      <c r="AA22" s="22">
        <f t="shared" si="13"/>
        <v>2632.867144</v>
      </c>
      <c r="AB22" s="22">
        <f t="shared" si="14"/>
        <v>2819.97154152192</v>
      </c>
      <c r="AC22" s="22">
        <f t="shared" si="15"/>
        <v>3007.0759390438398</v>
      </c>
      <c r="AD22" s="22">
        <f t="shared" si="16"/>
        <v>3194.1803365657597</v>
      </c>
      <c r="AE22" s="22">
        <f t="shared" si="17"/>
        <v>3381.2847340876797</v>
      </c>
      <c r="AF22" s="22">
        <f t="shared" si="18"/>
        <v>3568.3891316095996</v>
      </c>
      <c r="AG22" s="45">
        <f t="shared" si="3"/>
        <v>280.6660212096</v>
      </c>
      <c r="AH22" s="44">
        <f t="shared" si="4"/>
        <v>3474.4691316095996</v>
      </c>
      <c r="AI22" s="37" t="b">
        <f t="shared" si="19"/>
        <v>0</v>
      </c>
      <c r="AJ22" s="37">
        <v>14.088</v>
      </c>
      <c r="AK22" s="46">
        <f t="shared" si="20"/>
        <v>3582.4771316096</v>
      </c>
      <c r="AL22" s="35">
        <f t="shared" si="21"/>
        <v>4844.225577362501</v>
      </c>
      <c r="AM22" s="54">
        <v>3691.2912702116005</v>
      </c>
      <c r="AN22" s="35">
        <f t="shared" si="22"/>
        <v>4991.364055580126</v>
      </c>
      <c r="AO22" s="54">
        <v>3724.2976768526</v>
      </c>
      <c r="AP22" s="35">
        <f t="shared" si="23"/>
        <v>5035.995318640085</v>
      </c>
      <c r="AQ22" s="54">
        <v>3806.7396142382</v>
      </c>
      <c r="AR22" s="96">
        <f t="shared" si="24"/>
        <v>5147.473306372894</v>
      </c>
    </row>
    <row r="23" spans="1:44" s="9" customFormat="1" ht="22.5" customHeight="1">
      <c r="A23" s="71"/>
      <c r="B23" s="131">
        <f t="shared" si="27"/>
        <v>17</v>
      </c>
      <c r="C23" s="6">
        <v>1598.44</v>
      </c>
      <c r="D23" s="6">
        <f t="shared" si="25"/>
        <v>819.6880000000001</v>
      </c>
      <c r="E23" s="6">
        <v>75</v>
      </c>
      <c r="F23" s="6">
        <f t="shared" si="5"/>
        <v>373.9692</v>
      </c>
      <c r="G23" s="6">
        <f t="shared" si="6"/>
        <v>200.69680400000004</v>
      </c>
      <c r="H23" s="6">
        <f t="shared" si="7"/>
        <v>574.666004</v>
      </c>
      <c r="I23" s="6">
        <f t="shared" si="8"/>
        <v>153.38970020000002</v>
      </c>
      <c r="J23" s="4">
        <f t="shared" si="9"/>
        <v>728.0557042</v>
      </c>
      <c r="K23" s="4">
        <f t="shared" si="10"/>
        <v>803.0557042</v>
      </c>
      <c r="L23" s="5">
        <f t="shared" si="1"/>
        <v>80.19280933333333</v>
      </c>
      <c r="M23" s="22">
        <f t="shared" si="26"/>
        <v>1678.6328093333334</v>
      </c>
      <c r="N23" s="22">
        <f t="shared" si="26"/>
        <v>1758.8256186666667</v>
      </c>
      <c r="O23" s="22">
        <f t="shared" si="26"/>
        <v>1839.018428</v>
      </c>
      <c r="P23" s="22">
        <f t="shared" si="26"/>
        <v>1919.2112373333334</v>
      </c>
      <c r="Q23" s="22">
        <f t="shared" si="26"/>
        <v>1999.4040466666668</v>
      </c>
      <c r="R23" s="22">
        <f t="shared" si="26"/>
        <v>2079.596856</v>
      </c>
      <c r="S23" s="22">
        <f t="shared" si="26"/>
        <v>2159.7896653333332</v>
      </c>
      <c r="T23" s="22">
        <f t="shared" si="26"/>
        <v>2239.982474666667</v>
      </c>
      <c r="U23" s="22">
        <f t="shared" si="26"/>
        <v>2320.175284</v>
      </c>
      <c r="V23" s="22">
        <f t="shared" si="26"/>
        <v>2400.3680933333335</v>
      </c>
      <c r="W23" s="22">
        <f t="shared" si="26"/>
        <v>2480.5609026666666</v>
      </c>
      <c r="X23" s="22">
        <f t="shared" si="26"/>
        <v>2560.7537119999997</v>
      </c>
      <c r="Y23" s="22">
        <f t="shared" si="12"/>
        <v>188.55747934616002</v>
      </c>
      <c r="Z23" s="22">
        <v>99.78999999999999</v>
      </c>
      <c r="AA23" s="22">
        <f t="shared" si="13"/>
        <v>2660.5437119999997</v>
      </c>
      <c r="AB23" s="22">
        <f t="shared" si="14"/>
        <v>2849.10119134616</v>
      </c>
      <c r="AC23" s="22">
        <f t="shared" si="15"/>
        <v>3037.65867069232</v>
      </c>
      <c r="AD23" s="22">
        <f t="shared" si="16"/>
        <v>3226.21615003848</v>
      </c>
      <c r="AE23" s="22">
        <f t="shared" si="17"/>
        <v>3414.7736293846397</v>
      </c>
      <c r="AF23" s="22">
        <f t="shared" si="18"/>
        <v>3603.3311087307998</v>
      </c>
      <c r="AG23" s="45">
        <f t="shared" si="3"/>
        <v>282.3574045308</v>
      </c>
      <c r="AH23" s="44">
        <f t="shared" si="4"/>
        <v>3503.5411087308003</v>
      </c>
      <c r="AI23" s="37" t="b">
        <f t="shared" si="19"/>
        <v>0</v>
      </c>
      <c r="AJ23" s="37">
        <v>14.9685</v>
      </c>
      <c r="AK23" s="46">
        <f t="shared" si="20"/>
        <v>3618.2996087307997</v>
      </c>
      <c r="AL23" s="35">
        <f t="shared" si="21"/>
        <v>4892.664730925787</v>
      </c>
      <c r="AM23" s="54">
        <v>3728.0850081766</v>
      </c>
      <c r="AN23" s="35">
        <f t="shared" si="22"/>
        <v>5041.116548056398</v>
      </c>
      <c r="AO23" s="54">
        <v>3761.338345540599</v>
      </c>
      <c r="AP23" s="35">
        <f t="shared" si="23"/>
        <v>5086.081710839998</v>
      </c>
      <c r="AQ23" s="54">
        <v>3844.5210750951996</v>
      </c>
      <c r="AR23" s="96">
        <f t="shared" si="24"/>
        <v>5198.561397743729</v>
      </c>
    </row>
    <row r="24" spans="1:44" s="9" customFormat="1" ht="22.5" customHeight="1">
      <c r="A24" s="71"/>
      <c r="B24" s="131">
        <f t="shared" si="27"/>
        <v>18</v>
      </c>
      <c r="C24" s="6">
        <v>1616.18</v>
      </c>
      <c r="D24" s="6">
        <f t="shared" si="25"/>
        <v>823.2360000000001</v>
      </c>
      <c r="E24" s="6">
        <v>75</v>
      </c>
      <c r="F24" s="6">
        <f t="shared" si="5"/>
        <v>377.1624</v>
      </c>
      <c r="G24" s="6">
        <f t="shared" si="6"/>
        <v>202.41048800000004</v>
      </c>
      <c r="H24" s="6">
        <f t="shared" si="7"/>
        <v>579.572888</v>
      </c>
      <c r="I24" s="6">
        <f t="shared" si="8"/>
        <v>154.6994444</v>
      </c>
      <c r="J24" s="4">
        <f t="shared" si="9"/>
        <v>734.2723324000001</v>
      </c>
      <c r="K24" s="4">
        <f t="shared" si="10"/>
        <v>809.2723324000001</v>
      </c>
      <c r="L24" s="5">
        <f t="shared" si="1"/>
        <v>80.539922</v>
      </c>
      <c r="M24" s="22">
        <f t="shared" si="26"/>
        <v>1696.719922</v>
      </c>
      <c r="N24" s="22">
        <f t="shared" si="26"/>
        <v>1777.2598440000002</v>
      </c>
      <c r="O24" s="22">
        <f t="shared" si="26"/>
        <v>1857.799766</v>
      </c>
      <c r="P24" s="22">
        <f t="shared" si="26"/>
        <v>1938.339688</v>
      </c>
      <c r="Q24" s="22">
        <f t="shared" si="26"/>
        <v>2018.87961</v>
      </c>
      <c r="R24" s="22">
        <f t="shared" si="26"/>
        <v>2099.419532</v>
      </c>
      <c r="S24" s="22">
        <f t="shared" si="26"/>
        <v>2179.959454</v>
      </c>
      <c r="T24" s="22">
        <f t="shared" si="26"/>
        <v>2260.499376</v>
      </c>
      <c r="U24" s="22">
        <f t="shared" si="26"/>
        <v>2341.039298</v>
      </c>
      <c r="V24" s="22">
        <f t="shared" si="26"/>
        <v>2421.57922</v>
      </c>
      <c r="W24" s="22">
        <f t="shared" si="26"/>
        <v>2502.119142</v>
      </c>
      <c r="X24" s="22">
        <f t="shared" si="26"/>
        <v>2582.6590640000004</v>
      </c>
      <c r="Y24" s="22">
        <f t="shared" si="12"/>
        <v>190.01714364752002</v>
      </c>
      <c r="Z24" s="22">
        <v>105.66</v>
      </c>
      <c r="AA24" s="22">
        <f t="shared" si="13"/>
        <v>2688.3190640000003</v>
      </c>
      <c r="AB24" s="22">
        <f t="shared" si="14"/>
        <v>2878.3362076475205</v>
      </c>
      <c r="AC24" s="22">
        <f t="shared" si="15"/>
        <v>3068.3533512950403</v>
      </c>
      <c r="AD24" s="22">
        <f t="shared" si="16"/>
        <v>3258.37049494256</v>
      </c>
      <c r="AE24" s="22">
        <f t="shared" si="17"/>
        <v>3448.3876385900803</v>
      </c>
      <c r="AF24" s="22">
        <f t="shared" si="18"/>
        <v>3638.4047822376006</v>
      </c>
      <c r="AG24" s="45">
        <f t="shared" si="3"/>
        <v>284.05644983760004</v>
      </c>
      <c r="AH24" s="44">
        <f t="shared" si="4"/>
        <v>3532.7447822376002</v>
      </c>
      <c r="AI24" s="37" t="b">
        <f t="shared" si="19"/>
        <v>0</v>
      </c>
      <c r="AJ24" s="37">
        <v>15.848999999999998</v>
      </c>
      <c r="AK24" s="46">
        <f t="shared" si="20"/>
        <v>3654.2537822376007</v>
      </c>
      <c r="AL24" s="35">
        <f t="shared" si="21"/>
        <v>4941.281964341684</v>
      </c>
      <c r="AM24" s="54">
        <v>3768.3193142154005</v>
      </c>
      <c r="AN24" s="35">
        <f t="shared" si="22"/>
        <v>5095.521376682064</v>
      </c>
      <c r="AO24" s="54">
        <v>3801.8854304952</v>
      </c>
      <c r="AP24" s="35">
        <f t="shared" si="23"/>
        <v>5140.909479115609</v>
      </c>
      <c r="AQ24" s="54">
        <v>3882.4013082413994</v>
      </c>
      <c r="AR24" s="96">
        <f t="shared" si="24"/>
        <v>5249.78304900402</v>
      </c>
    </row>
    <row r="25" spans="1:44" s="9" customFormat="1" ht="22.5" customHeight="1">
      <c r="A25" s="71"/>
      <c r="B25" s="131">
        <f t="shared" si="27"/>
        <v>19</v>
      </c>
      <c r="C25" s="6">
        <v>1633.99</v>
      </c>
      <c r="D25" s="6">
        <f t="shared" si="25"/>
        <v>826.798</v>
      </c>
      <c r="E25" s="6">
        <v>75</v>
      </c>
      <c r="F25" s="6">
        <f t="shared" si="5"/>
        <v>380.3682</v>
      </c>
      <c r="G25" s="6">
        <f t="shared" si="6"/>
        <v>204.13093400000005</v>
      </c>
      <c r="H25" s="6">
        <f t="shared" si="7"/>
        <v>584.499134</v>
      </c>
      <c r="I25" s="6">
        <f t="shared" si="8"/>
        <v>156.0143567</v>
      </c>
      <c r="J25" s="4">
        <f t="shared" si="9"/>
        <v>740.5134907</v>
      </c>
      <c r="K25" s="4">
        <f t="shared" si="10"/>
        <v>815.5134907</v>
      </c>
      <c r="L25" s="5">
        <f t="shared" si="1"/>
        <v>80.88840433333333</v>
      </c>
      <c r="M25" s="22">
        <f t="shared" si="26"/>
        <v>1714.8784043333333</v>
      </c>
      <c r="N25" s="22">
        <f t="shared" si="26"/>
        <v>1795.7668086666667</v>
      </c>
      <c r="O25" s="22">
        <f t="shared" si="26"/>
        <v>1876.655213</v>
      </c>
      <c r="P25" s="22">
        <f t="shared" si="26"/>
        <v>1957.5436173333333</v>
      </c>
      <c r="Q25" s="22">
        <f t="shared" si="26"/>
        <v>2038.4320216666665</v>
      </c>
      <c r="R25" s="22">
        <f t="shared" si="26"/>
        <v>2119.320426</v>
      </c>
      <c r="S25" s="22">
        <f t="shared" si="26"/>
        <v>2200.208830333333</v>
      </c>
      <c r="T25" s="22">
        <f t="shared" si="26"/>
        <v>2281.0972346666667</v>
      </c>
      <c r="U25" s="22">
        <f t="shared" si="26"/>
        <v>2361.985639</v>
      </c>
      <c r="V25" s="22">
        <f t="shared" si="26"/>
        <v>2442.8740433333332</v>
      </c>
      <c r="W25" s="22">
        <f t="shared" si="26"/>
        <v>2523.7624476666665</v>
      </c>
      <c r="X25" s="22">
        <f t="shared" si="26"/>
        <v>2604.6508519999998</v>
      </c>
      <c r="Y25" s="22">
        <f t="shared" si="12"/>
        <v>191.48256761636</v>
      </c>
      <c r="Z25" s="22">
        <v>111.52999999999999</v>
      </c>
      <c r="AA25" s="22">
        <f t="shared" si="13"/>
        <v>2716.180852</v>
      </c>
      <c r="AB25" s="22">
        <f t="shared" si="14"/>
        <v>2907.66341961636</v>
      </c>
      <c r="AC25" s="22">
        <f t="shared" si="15"/>
        <v>3099.14598723272</v>
      </c>
      <c r="AD25" s="22">
        <f t="shared" si="16"/>
        <v>3290.62855484908</v>
      </c>
      <c r="AE25" s="22">
        <f t="shared" si="17"/>
        <v>3482.11112246544</v>
      </c>
      <c r="AF25" s="22">
        <f t="shared" si="18"/>
        <v>3673.5936900818</v>
      </c>
      <c r="AG25" s="45">
        <f t="shared" si="3"/>
        <v>285.7621993818</v>
      </c>
      <c r="AH25" s="44">
        <f t="shared" si="4"/>
        <v>3562.0636900818</v>
      </c>
      <c r="AI25" s="37" t="b">
        <f t="shared" si="19"/>
        <v>0</v>
      </c>
      <c r="AJ25" s="37">
        <v>16.729499999999998</v>
      </c>
      <c r="AK25" s="46">
        <f t="shared" si="20"/>
        <v>3690.3231900818</v>
      </c>
      <c r="AL25" s="35">
        <f t="shared" si="21"/>
        <v>4990.05501762861</v>
      </c>
      <c r="AM25" s="54">
        <v>3805.3435208551996</v>
      </c>
      <c r="AN25" s="35">
        <f t="shared" si="22"/>
        <v>5145.585508900401</v>
      </c>
      <c r="AO25" s="54">
        <v>3839.2059540026</v>
      </c>
      <c r="AP25" s="35">
        <f t="shared" si="23"/>
        <v>5191.374291002316</v>
      </c>
      <c r="AQ25" s="54">
        <v>3927.1462154869996</v>
      </c>
      <c r="AR25" s="96">
        <f t="shared" si="24"/>
        <v>5310.287112581521</v>
      </c>
    </row>
    <row r="26" spans="1:44" s="9" customFormat="1" ht="22.5" customHeight="1">
      <c r="A26" s="71"/>
      <c r="B26" s="131">
        <f t="shared" si="27"/>
        <v>20</v>
      </c>
      <c r="C26" s="6">
        <v>1651.87</v>
      </c>
      <c r="D26" s="6">
        <f t="shared" si="25"/>
        <v>830.374</v>
      </c>
      <c r="E26" s="6">
        <v>75</v>
      </c>
      <c r="F26" s="6">
        <f t="shared" si="5"/>
        <v>383.5865999999999</v>
      </c>
      <c r="G26" s="6">
        <f t="shared" si="6"/>
        <v>205.85814200000002</v>
      </c>
      <c r="H26" s="6">
        <f t="shared" si="7"/>
        <v>589.4447419999999</v>
      </c>
      <c r="I26" s="6">
        <f t="shared" si="8"/>
        <v>157.3344371</v>
      </c>
      <c r="J26" s="4">
        <f t="shared" si="9"/>
        <v>746.7791791</v>
      </c>
      <c r="K26" s="4">
        <f t="shared" si="10"/>
        <v>821.7791791</v>
      </c>
      <c r="L26" s="5">
        <f t="shared" si="1"/>
        <v>81.23825633333333</v>
      </c>
      <c r="M26" s="22">
        <f t="shared" si="26"/>
        <v>1733.1082563333332</v>
      </c>
      <c r="N26" s="22">
        <f t="shared" si="26"/>
        <v>1814.3465126666665</v>
      </c>
      <c r="O26" s="22">
        <f t="shared" si="26"/>
        <v>1895.5847689999998</v>
      </c>
      <c r="P26" s="22">
        <f t="shared" si="26"/>
        <v>1976.8230253333331</v>
      </c>
      <c r="Q26" s="22">
        <f t="shared" si="26"/>
        <v>2058.0612816666667</v>
      </c>
      <c r="R26" s="22">
        <f t="shared" si="26"/>
        <v>2139.2995379999998</v>
      </c>
      <c r="S26" s="22">
        <f t="shared" si="26"/>
        <v>2220.5377943333333</v>
      </c>
      <c r="T26" s="22">
        <f t="shared" si="26"/>
        <v>2301.7760506666664</v>
      </c>
      <c r="U26" s="22">
        <f t="shared" si="26"/>
        <v>2383.014307</v>
      </c>
      <c r="V26" s="22">
        <f t="shared" si="26"/>
        <v>2464.252563333333</v>
      </c>
      <c r="W26" s="22">
        <f t="shared" si="26"/>
        <v>2545.4908196666665</v>
      </c>
      <c r="X26" s="22">
        <f t="shared" si="26"/>
        <v>2626.7290759999996</v>
      </c>
      <c r="Y26" s="22">
        <f t="shared" si="12"/>
        <v>192.95375125267998</v>
      </c>
      <c r="Z26" s="22">
        <v>117.39999999999999</v>
      </c>
      <c r="AA26" s="22">
        <f t="shared" si="13"/>
        <v>2744.1290759999997</v>
      </c>
      <c r="AB26" s="22">
        <f t="shared" si="14"/>
        <v>2937.0828272526796</v>
      </c>
      <c r="AC26" s="22">
        <f t="shared" si="15"/>
        <v>3130.0365785053596</v>
      </c>
      <c r="AD26" s="22">
        <f t="shared" si="16"/>
        <v>3322.9903297580395</v>
      </c>
      <c r="AE26" s="22">
        <f t="shared" si="17"/>
        <v>3515.94408101072</v>
      </c>
      <c r="AF26" s="22">
        <f t="shared" si="18"/>
        <v>3708.8978322633993</v>
      </c>
      <c r="AG26" s="45">
        <f t="shared" si="3"/>
        <v>287.4746531634</v>
      </c>
      <c r="AH26" s="44">
        <f t="shared" si="4"/>
        <v>3591.4978322633997</v>
      </c>
      <c r="AI26" s="37" t="b">
        <f t="shared" si="19"/>
        <v>0</v>
      </c>
      <c r="AJ26" s="37">
        <v>17.61</v>
      </c>
      <c r="AK26" s="46">
        <f t="shared" si="20"/>
        <v>3726.5078322633995</v>
      </c>
      <c r="AL26" s="35">
        <f t="shared" si="21"/>
        <v>5038.983890786569</v>
      </c>
      <c r="AM26" s="54">
        <v>3845.9235299062007</v>
      </c>
      <c r="AN26" s="35">
        <f t="shared" si="22"/>
        <v>5200.4577971391645</v>
      </c>
      <c r="AO26" s="54">
        <v>3883.4405377540006</v>
      </c>
      <c r="AP26" s="35">
        <f t="shared" si="23"/>
        <v>5251.18829515096</v>
      </c>
      <c r="AQ26" s="54">
        <v>3972.1545155038</v>
      </c>
      <c r="AR26" s="96">
        <f t="shared" si="24"/>
        <v>5371.147335864238</v>
      </c>
    </row>
    <row r="27" spans="1:44" s="9" customFormat="1" ht="22.5" customHeight="1">
      <c r="A27" s="71"/>
      <c r="B27" s="131">
        <f t="shared" si="27"/>
        <v>21</v>
      </c>
      <c r="C27" s="6">
        <v>1671.9</v>
      </c>
      <c r="D27" s="6">
        <f t="shared" si="25"/>
        <v>834.3800000000001</v>
      </c>
      <c r="E27" s="6">
        <v>75</v>
      </c>
      <c r="F27" s="6">
        <f t="shared" si="5"/>
        <v>387.192</v>
      </c>
      <c r="G27" s="6">
        <f t="shared" si="6"/>
        <v>207.79304000000005</v>
      </c>
      <c r="H27" s="6">
        <f t="shared" si="7"/>
        <v>594.98504</v>
      </c>
      <c r="I27" s="6">
        <f t="shared" si="8"/>
        <v>158.81325200000003</v>
      </c>
      <c r="J27" s="4">
        <f t="shared" si="9"/>
        <v>753.7982920000001</v>
      </c>
      <c r="K27" s="4">
        <f t="shared" si="10"/>
        <v>828.7982920000001</v>
      </c>
      <c r="L27" s="5">
        <f t="shared" si="1"/>
        <v>81.63017666666667</v>
      </c>
      <c r="M27" s="22">
        <f t="shared" si="26"/>
        <v>1753.5301766666666</v>
      </c>
      <c r="N27" s="22">
        <f t="shared" si="26"/>
        <v>1835.1603533333334</v>
      </c>
      <c r="O27" s="22">
        <f t="shared" si="26"/>
        <v>1916.7905300000002</v>
      </c>
      <c r="P27" s="22">
        <f t="shared" si="26"/>
        <v>1998.4207066666668</v>
      </c>
      <c r="Q27" s="22">
        <f t="shared" si="26"/>
        <v>2080.0508833333333</v>
      </c>
      <c r="R27" s="22">
        <f t="shared" si="26"/>
        <v>2161.68106</v>
      </c>
      <c r="S27" s="22">
        <f t="shared" si="26"/>
        <v>2243.311236666667</v>
      </c>
      <c r="T27" s="22">
        <f t="shared" si="26"/>
        <v>2324.9414133333335</v>
      </c>
      <c r="U27" s="22">
        <f t="shared" si="26"/>
        <v>2406.57159</v>
      </c>
      <c r="V27" s="22">
        <f t="shared" si="26"/>
        <v>2488.201766666667</v>
      </c>
      <c r="W27" s="22">
        <f t="shared" si="26"/>
        <v>2569.8319433333336</v>
      </c>
      <c r="X27" s="22">
        <f t="shared" si="26"/>
        <v>2651.46212</v>
      </c>
      <c r="Y27" s="22">
        <f t="shared" si="12"/>
        <v>194.6018389616</v>
      </c>
      <c r="Z27" s="22">
        <v>123.27</v>
      </c>
      <c r="AA27" s="22">
        <f t="shared" si="13"/>
        <v>2774.73212</v>
      </c>
      <c r="AB27" s="22">
        <f t="shared" si="14"/>
        <v>2969.3339589616003</v>
      </c>
      <c r="AC27" s="22">
        <f t="shared" si="15"/>
        <v>3163.9357979232</v>
      </c>
      <c r="AD27" s="22">
        <f t="shared" si="16"/>
        <v>3358.5376368848</v>
      </c>
      <c r="AE27" s="22">
        <f t="shared" si="17"/>
        <v>3553.1394758464003</v>
      </c>
      <c r="AF27" s="22">
        <f t="shared" si="18"/>
        <v>3747.7413148080004</v>
      </c>
      <c r="AG27" s="45">
        <f t="shared" si="3"/>
        <v>289.393022808</v>
      </c>
      <c r="AH27" s="44">
        <f t="shared" si="4"/>
        <v>3624.471314808</v>
      </c>
      <c r="AI27" s="37" t="b">
        <f t="shared" si="19"/>
        <v>0</v>
      </c>
      <c r="AJ27" s="37">
        <v>18.490499999999997</v>
      </c>
      <c r="AK27" s="46">
        <f t="shared" si="20"/>
        <v>3766.2318148080003</v>
      </c>
      <c r="AL27" s="35">
        <f t="shared" si="21"/>
        <v>5092.698659983378</v>
      </c>
      <c r="AM27" s="54">
        <v>3890.0758034165997</v>
      </c>
      <c r="AN27" s="35">
        <f t="shared" si="22"/>
        <v>5260.160501379926</v>
      </c>
      <c r="AO27" s="54">
        <v>3927.9220522284</v>
      </c>
      <c r="AP27" s="35">
        <f t="shared" si="23"/>
        <v>5311.336199023242</v>
      </c>
      <c r="AQ27" s="54">
        <v>4017.3768221472</v>
      </c>
      <c r="AR27" s="96">
        <f t="shared" si="24"/>
        <v>5432.296938907444</v>
      </c>
    </row>
    <row r="28" spans="1:44" s="9" customFormat="1" ht="22.5" customHeight="1">
      <c r="A28" s="71"/>
      <c r="B28" s="131">
        <f t="shared" si="27"/>
        <v>22</v>
      </c>
      <c r="C28" s="6">
        <v>1692.03</v>
      </c>
      <c r="D28" s="6">
        <f t="shared" si="25"/>
        <v>838.406</v>
      </c>
      <c r="E28" s="6">
        <v>75</v>
      </c>
      <c r="F28" s="6">
        <f t="shared" si="5"/>
        <v>390.81539999999995</v>
      </c>
      <c r="G28" s="6">
        <f t="shared" si="6"/>
        <v>209.73759800000002</v>
      </c>
      <c r="H28" s="6">
        <f t="shared" si="7"/>
        <v>600.552998</v>
      </c>
      <c r="I28" s="6">
        <f t="shared" si="8"/>
        <v>160.2994499</v>
      </c>
      <c r="J28" s="4">
        <f t="shared" si="9"/>
        <v>760.8524479</v>
      </c>
      <c r="K28" s="4">
        <f t="shared" si="10"/>
        <v>835.8524479</v>
      </c>
      <c r="L28" s="5">
        <f t="shared" si="1"/>
        <v>82.02405366666666</v>
      </c>
      <c r="M28" s="22">
        <f t="shared" si="26"/>
        <v>1774.0540536666667</v>
      </c>
      <c r="N28" s="22">
        <f t="shared" si="26"/>
        <v>1856.0781073333333</v>
      </c>
      <c r="O28" s="22">
        <f aca="true" t="shared" si="28" ref="O28:X41">+$C28+(O$5*$L28)</f>
        <v>1938.102161</v>
      </c>
      <c r="P28" s="22">
        <f t="shared" si="28"/>
        <v>2020.1262146666666</v>
      </c>
      <c r="Q28" s="22">
        <f t="shared" si="28"/>
        <v>2102.1502683333333</v>
      </c>
      <c r="R28" s="22">
        <f t="shared" si="28"/>
        <v>2184.174322</v>
      </c>
      <c r="S28" s="22">
        <f t="shared" si="28"/>
        <v>2266.198375666667</v>
      </c>
      <c r="T28" s="22">
        <f t="shared" si="28"/>
        <v>2348.2224293333334</v>
      </c>
      <c r="U28" s="22">
        <f t="shared" si="28"/>
        <v>2430.246483</v>
      </c>
      <c r="V28" s="22">
        <f t="shared" si="28"/>
        <v>2512.2705366666664</v>
      </c>
      <c r="W28" s="22">
        <f t="shared" si="28"/>
        <v>2594.294590333333</v>
      </c>
      <c r="X28" s="22">
        <f t="shared" si="28"/>
        <v>2676.318644</v>
      </c>
      <c r="Y28" s="22">
        <f t="shared" si="12"/>
        <v>196.25815476692</v>
      </c>
      <c r="Z28" s="22">
        <v>129.14</v>
      </c>
      <c r="AA28" s="22">
        <f t="shared" si="13"/>
        <v>2805.458644</v>
      </c>
      <c r="AB28" s="22">
        <f t="shared" si="14"/>
        <v>3001.71679876692</v>
      </c>
      <c r="AC28" s="22">
        <f t="shared" si="15"/>
        <v>3197.9749535338397</v>
      </c>
      <c r="AD28" s="22">
        <f t="shared" si="16"/>
        <v>3394.23310830076</v>
      </c>
      <c r="AE28" s="22">
        <f t="shared" si="17"/>
        <v>3590.49126306768</v>
      </c>
      <c r="AF28" s="22">
        <f t="shared" si="18"/>
        <v>3786.7494178345996</v>
      </c>
      <c r="AG28" s="45">
        <f t="shared" si="3"/>
        <v>291.3209699346</v>
      </c>
      <c r="AH28" s="44">
        <f t="shared" si="4"/>
        <v>3657.6094178346</v>
      </c>
      <c r="AI28" s="37" t="b">
        <f t="shared" si="19"/>
        <v>0</v>
      </c>
      <c r="AJ28" s="37">
        <v>19.371</v>
      </c>
      <c r="AK28" s="46">
        <f t="shared" si="20"/>
        <v>3806.1204178345997</v>
      </c>
      <c r="AL28" s="35">
        <f t="shared" si="21"/>
        <v>5146.636028995946</v>
      </c>
      <c r="AM28" s="54">
        <v>3931.017977528</v>
      </c>
      <c r="AN28" s="35">
        <f t="shared" si="22"/>
        <v>5315.522509213361</v>
      </c>
      <c r="AO28" s="54">
        <v>3972.6504974258005</v>
      </c>
      <c r="AP28" s="35">
        <f t="shared" si="23"/>
        <v>5371.818002619168</v>
      </c>
      <c r="AQ28" s="54">
        <v>4062.8131354172</v>
      </c>
      <c r="AR28" s="96">
        <f t="shared" si="24"/>
        <v>5493.735921711138</v>
      </c>
    </row>
    <row r="29" spans="1:44" s="9" customFormat="1" ht="22.5" customHeight="1">
      <c r="A29" s="71"/>
      <c r="B29" s="131">
        <f t="shared" si="27"/>
        <v>23</v>
      </c>
      <c r="C29" s="6">
        <v>1712.29</v>
      </c>
      <c r="D29" s="6">
        <f t="shared" si="25"/>
        <v>842.4580000000001</v>
      </c>
      <c r="E29" s="6">
        <v>75</v>
      </c>
      <c r="F29" s="6">
        <f t="shared" si="5"/>
        <v>394.4622</v>
      </c>
      <c r="G29" s="6">
        <f t="shared" si="6"/>
        <v>211.69471400000003</v>
      </c>
      <c r="H29" s="6">
        <f t="shared" si="7"/>
        <v>606.156914</v>
      </c>
      <c r="I29" s="6">
        <f t="shared" si="8"/>
        <v>161.7952457</v>
      </c>
      <c r="J29" s="4">
        <f t="shared" si="9"/>
        <v>767.9521597</v>
      </c>
      <c r="K29" s="4">
        <f t="shared" si="10"/>
        <v>842.9521597</v>
      </c>
      <c r="L29" s="5">
        <f t="shared" si="1"/>
        <v>82.42047433333333</v>
      </c>
      <c r="M29" s="22">
        <f t="shared" si="26"/>
        <v>1794.7104743333332</v>
      </c>
      <c r="N29" s="22">
        <f aca="true" t="shared" si="29" ref="N29:N41">+$C29+(N$5*$L29)</f>
        <v>1877.1309486666667</v>
      </c>
      <c r="O29" s="22">
        <f t="shared" si="28"/>
        <v>1959.5514229999999</v>
      </c>
      <c r="P29" s="22">
        <f t="shared" si="28"/>
        <v>2041.9718973333333</v>
      </c>
      <c r="Q29" s="22">
        <f t="shared" si="28"/>
        <v>2124.392371666667</v>
      </c>
      <c r="R29" s="22">
        <f t="shared" si="28"/>
        <v>2206.812846</v>
      </c>
      <c r="S29" s="22">
        <f t="shared" si="28"/>
        <v>2289.2333203333333</v>
      </c>
      <c r="T29" s="22">
        <f t="shared" si="28"/>
        <v>2371.6537946666667</v>
      </c>
      <c r="U29" s="22">
        <f t="shared" si="28"/>
        <v>2454.0742689999997</v>
      </c>
      <c r="V29" s="22">
        <f t="shared" si="28"/>
        <v>2536.494743333333</v>
      </c>
      <c r="W29" s="22">
        <f t="shared" si="28"/>
        <v>2618.9152176666666</v>
      </c>
      <c r="X29" s="22">
        <f t="shared" si="28"/>
        <v>2701.3356919999997</v>
      </c>
      <c r="Y29" s="22">
        <f t="shared" si="12"/>
        <v>197.92516709755998</v>
      </c>
      <c r="Z29" s="22">
        <v>135.01</v>
      </c>
      <c r="AA29" s="22">
        <f t="shared" si="13"/>
        <v>2836.345692</v>
      </c>
      <c r="AB29" s="22">
        <f t="shared" si="14"/>
        <v>3034.27085909756</v>
      </c>
      <c r="AC29" s="22">
        <f t="shared" si="15"/>
        <v>3232.19602619512</v>
      </c>
      <c r="AD29" s="22">
        <f t="shared" si="16"/>
        <v>3430.12119329268</v>
      </c>
      <c r="AE29" s="22">
        <f t="shared" si="17"/>
        <v>3628.04636039024</v>
      </c>
      <c r="AF29" s="22">
        <f t="shared" si="18"/>
        <v>3825.9715274878</v>
      </c>
      <c r="AG29" s="45">
        <f t="shared" si="3"/>
        <v>293.2613677878</v>
      </c>
      <c r="AH29" s="44">
        <f t="shared" si="4"/>
        <v>3690.9615274878</v>
      </c>
      <c r="AI29" s="37" t="b">
        <f t="shared" si="19"/>
        <v>0</v>
      </c>
      <c r="AJ29" s="37">
        <v>20.2515</v>
      </c>
      <c r="AK29" s="46">
        <f t="shared" si="20"/>
        <v>3846.2230274877998</v>
      </c>
      <c r="AL29" s="35">
        <f t="shared" si="21"/>
        <v>5200.862777769003</v>
      </c>
      <c r="AM29" s="54">
        <v>3975.5982642916</v>
      </c>
      <c r="AN29" s="35">
        <f t="shared" si="22"/>
        <v>5375.803972975102</v>
      </c>
      <c r="AO29" s="54">
        <v>4017.5600251533997</v>
      </c>
      <c r="AP29" s="35">
        <f t="shared" si="23"/>
        <v>5432.544666012427</v>
      </c>
      <c r="AQ29" s="54">
        <v>4112.002795676801</v>
      </c>
      <c r="AR29" s="96">
        <f t="shared" si="24"/>
        <v>5560.2501803141695</v>
      </c>
    </row>
    <row r="30" spans="1:44" s="9" customFormat="1" ht="22.5" customHeight="1">
      <c r="A30" s="71"/>
      <c r="B30" s="131">
        <f t="shared" si="27"/>
        <v>24</v>
      </c>
      <c r="C30" s="6">
        <v>1734.76</v>
      </c>
      <c r="D30" s="6">
        <f t="shared" si="25"/>
        <v>846.952</v>
      </c>
      <c r="E30" s="6">
        <v>75</v>
      </c>
      <c r="F30" s="6">
        <f t="shared" si="5"/>
        <v>398.5068</v>
      </c>
      <c r="G30" s="6">
        <f t="shared" si="6"/>
        <v>213.865316</v>
      </c>
      <c r="H30" s="6">
        <f t="shared" si="7"/>
        <v>612.372116</v>
      </c>
      <c r="I30" s="6">
        <f t="shared" si="8"/>
        <v>163.4542058</v>
      </c>
      <c r="J30" s="4">
        <f t="shared" si="9"/>
        <v>775.8263218</v>
      </c>
      <c r="K30" s="4">
        <f t="shared" si="10"/>
        <v>850.8263218</v>
      </c>
      <c r="L30" s="5">
        <f t="shared" si="1"/>
        <v>82.86013733333333</v>
      </c>
      <c r="M30" s="22">
        <f t="shared" si="26"/>
        <v>1817.6201373333333</v>
      </c>
      <c r="N30" s="22">
        <f t="shared" si="29"/>
        <v>1900.4802746666667</v>
      </c>
      <c r="O30" s="22">
        <f t="shared" si="28"/>
        <v>1983.340412</v>
      </c>
      <c r="P30" s="22">
        <f t="shared" si="28"/>
        <v>2066.200549333333</v>
      </c>
      <c r="Q30" s="22">
        <f t="shared" si="28"/>
        <v>2149.0606866666667</v>
      </c>
      <c r="R30" s="22">
        <f t="shared" si="28"/>
        <v>2231.920824</v>
      </c>
      <c r="S30" s="22">
        <f t="shared" si="28"/>
        <v>2314.7809613333334</v>
      </c>
      <c r="T30" s="22">
        <f t="shared" si="28"/>
        <v>2397.6410986666665</v>
      </c>
      <c r="U30" s="22">
        <f t="shared" si="28"/>
        <v>2480.501236</v>
      </c>
      <c r="V30" s="22">
        <f t="shared" si="28"/>
        <v>2563.361373333333</v>
      </c>
      <c r="W30" s="22">
        <f t="shared" si="28"/>
        <v>2646.2215106666667</v>
      </c>
      <c r="X30" s="22">
        <f t="shared" si="28"/>
        <v>2729.081648</v>
      </c>
      <c r="Y30" s="22">
        <f t="shared" si="12"/>
        <v>199.77402035863997</v>
      </c>
      <c r="Z30" s="22">
        <v>140.88</v>
      </c>
      <c r="AA30" s="22">
        <f t="shared" si="13"/>
        <v>2869.961648</v>
      </c>
      <c r="AB30" s="22">
        <f t="shared" si="14"/>
        <v>3069.73566835864</v>
      </c>
      <c r="AC30" s="22">
        <f t="shared" si="15"/>
        <v>3269.50968871728</v>
      </c>
      <c r="AD30" s="22">
        <f t="shared" si="16"/>
        <v>3469.28370907592</v>
      </c>
      <c r="AE30" s="22">
        <f t="shared" si="17"/>
        <v>3669.05772943456</v>
      </c>
      <c r="AF30" s="22">
        <f t="shared" si="18"/>
        <v>3868.8317497932</v>
      </c>
      <c r="AG30" s="45">
        <f t="shared" si="3"/>
        <v>295.41342799319995</v>
      </c>
      <c r="AH30" s="44">
        <f t="shared" si="4"/>
        <v>3727.9517497932</v>
      </c>
      <c r="AI30" s="37" t="b">
        <f t="shared" si="19"/>
        <v>0</v>
      </c>
      <c r="AJ30" s="37">
        <v>21.131999999999998</v>
      </c>
      <c r="AK30" s="46">
        <f t="shared" si="20"/>
        <v>3889.9637497932</v>
      </c>
      <c r="AL30" s="35">
        <f t="shared" si="21"/>
        <v>5260.008982470365</v>
      </c>
      <c r="AM30" s="54">
        <v>4023.9483600930002</v>
      </c>
      <c r="AN30" s="35">
        <f t="shared" si="22"/>
        <v>5441.182972517755</v>
      </c>
      <c r="AO30" s="54">
        <v>4062.7329456521998</v>
      </c>
      <c r="AP30" s="35">
        <f t="shared" si="23"/>
        <v>5493.627489110904</v>
      </c>
      <c r="AQ30" s="54">
        <v>4157.9165083446</v>
      </c>
      <c r="AR30" s="96">
        <f t="shared" si="24"/>
        <v>5622.334702583567</v>
      </c>
    </row>
    <row r="31" spans="1:44" s="9" customFormat="1" ht="22.5" customHeight="1">
      <c r="A31" s="71"/>
      <c r="B31" s="131">
        <f t="shared" si="27"/>
        <v>25</v>
      </c>
      <c r="C31" s="65">
        <v>1757.39</v>
      </c>
      <c r="D31" s="6">
        <f t="shared" si="25"/>
        <v>851.4780000000001</v>
      </c>
      <c r="E31" s="6">
        <v>75</v>
      </c>
      <c r="F31" s="6">
        <f t="shared" si="5"/>
        <v>402.58020000000005</v>
      </c>
      <c r="G31" s="6">
        <f t="shared" si="6"/>
        <v>216.05137400000004</v>
      </c>
      <c r="H31" s="6">
        <f t="shared" si="7"/>
        <v>618.6315740000001</v>
      </c>
      <c r="I31" s="6">
        <f t="shared" si="8"/>
        <v>165.12497870000004</v>
      </c>
      <c r="J31" s="4">
        <f t="shared" si="9"/>
        <v>783.7565527000002</v>
      </c>
      <c r="K31" s="4">
        <f t="shared" si="10"/>
        <v>858.7565527000002</v>
      </c>
      <c r="L31" s="5">
        <f t="shared" si="1"/>
        <v>83.302931</v>
      </c>
      <c r="M31" s="22">
        <f t="shared" si="26"/>
        <v>1840.692931</v>
      </c>
      <c r="N31" s="22">
        <f t="shared" si="29"/>
        <v>1923.9958620000002</v>
      </c>
      <c r="O31" s="22">
        <f t="shared" si="28"/>
        <v>2007.2987930000002</v>
      </c>
      <c r="P31" s="22">
        <f t="shared" si="28"/>
        <v>2090.601724</v>
      </c>
      <c r="Q31" s="22">
        <f t="shared" si="28"/>
        <v>2173.9046550000003</v>
      </c>
      <c r="R31" s="22">
        <f t="shared" si="28"/>
        <v>2257.207586</v>
      </c>
      <c r="S31" s="22">
        <f t="shared" si="28"/>
        <v>2340.510517</v>
      </c>
      <c r="T31" s="22">
        <f t="shared" si="28"/>
        <v>2423.813448</v>
      </c>
      <c r="U31" s="22">
        <f t="shared" si="28"/>
        <v>2507.116379</v>
      </c>
      <c r="V31" s="22">
        <f t="shared" si="28"/>
        <v>2590.41931</v>
      </c>
      <c r="W31" s="22">
        <f t="shared" si="28"/>
        <v>2673.7222410000004</v>
      </c>
      <c r="X31" s="22">
        <f t="shared" si="28"/>
        <v>2757.025172</v>
      </c>
      <c r="Y31" s="22">
        <f t="shared" si="12"/>
        <v>201.63603857396</v>
      </c>
      <c r="Z31" s="22">
        <v>146.75</v>
      </c>
      <c r="AA31" s="22">
        <f t="shared" si="13"/>
        <v>2903.775172</v>
      </c>
      <c r="AB31" s="22">
        <f t="shared" si="14"/>
        <v>3105.41121057396</v>
      </c>
      <c r="AC31" s="22">
        <f t="shared" si="15"/>
        <v>3307.04724914792</v>
      </c>
      <c r="AD31" s="22">
        <f t="shared" si="16"/>
        <v>3508.6832877218803</v>
      </c>
      <c r="AE31" s="22">
        <f t="shared" si="17"/>
        <v>3710.3193262958403</v>
      </c>
      <c r="AF31" s="22">
        <f t="shared" si="18"/>
        <v>3911.9553648698</v>
      </c>
      <c r="AG31" s="45">
        <f t="shared" si="3"/>
        <v>297.5808121698</v>
      </c>
      <c r="AH31" s="44">
        <f t="shared" si="4"/>
        <v>3765.2053648698</v>
      </c>
      <c r="AI31" s="48" t="b">
        <f t="shared" si="19"/>
        <v>0</v>
      </c>
      <c r="AJ31" s="37">
        <v>22.0125</v>
      </c>
      <c r="AK31" s="46">
        <f t="shared" si="20"/>
        <v>3933.9678648698</v>
      </c>
      <c r="AL31" s="35">
        <f t="shared" si="21"/>
        <v>5319.511346876943</v>
      </c>
      <c r="AM31" s="54">
        <v>4069.0225083026</v>
      </c>
      <c r="AN31" s="35">
        <f t="shared" si="22"/>
        <v>5502.132235726775</v>
      </c>
      <c r="AO31" s="54">
        <v>4108.134688620979</v>
      </c>
      <c r="AP31" s="35">
        <f t="shared" si="23"/>
        <v>5555.019725953289</v>
      </c>
      <c r="AQ31" s="54">
        <v>4207.6329541466</v>
      </c>
      <c r="AR31" s="96">
        <f t="shared" si="24"/>
        <v>5689.561280597032</v>
      </c>
    </row>
    <row r="32" spans="1:44" s="9" customFormat="1" ht="22.5" customHeight="1">
      <c r="A32" s="71"/>
      <c r="B32" s="131">
        <f t="shared" si="27"/>
        <v>26</v>
      </c>
      <c r="C32" s="6">
        <v>1777.98</v>
      </c>
      <c r="D32" s="6">
        <f t="shared" si="25"/>
        <v>855.596</v>
      </c>
      <c r="E32" s="6">
        <v>75</v>
      </c>
      <c r="F32" s="6">
        <f t="shared" si="5"/>
        <v>406.2864</v>
      </c>
      <c r="G32" s="6">
        <f t="shared" si="6"/>
        <v>218.04036800000003</v>
      </c>
      <c r="H32" s="6">
        <f t="shared" si="7"/>
        <v>624.326768</v>
      </c>
      <c r="I32" s="6">
        <f t="shared" si="8"/>
        <v>166.6451384</v>
      </c>
      <c r="J32" s="4">
        <f t="shared" si="9"/>
        <v>790.9719064000001</v>
      </c>
      <c r="K32" s="4">
        <f t="shared" si="10"/>
        <v>865.9719064000001</v>
      </c>
      <c r="L32" s="5">
        <f t="shared" si="1"/>
        <v>83.70580866666667</v>
      </c>
      <c r="M32" s="22">
        <f t="shared" si="26"/>
        <v>1861.6858086666666</v>
      </c>
      <c r="N32" s="22">
        <f t="shared" si="29"/>
        <v>1945.3916173333334</v>
      </c>
      <c r="O32" s="22">
        <f t="shared" si="28"/>
        <v>2029.097426</v>
      </c>
      <c r="P32" s="22">
        <f t="shared" si="28"/>
        <v>2112.803234666667</v>
      </c>
      <c r="Q32" s="22">
        <f t="shared" si="28"/>
        <v>2196.5090433333335</v>
      </c>
      <c r="R32" s="22">
        <f t="shared" si="28"/>
        <v>2280.214852</v>
      </c>
      <c r="S32" s="22">
        <f t="shared" si="28"/>
        <v>2363.9206606666667</v>
      </c>
      <c r="T32" s="22">
        <f t="shared" si="28"/>
        <v>2447.6264693333333</v>
      </c>
      <c r="U32" s="22">
        <f t="shared" si="28"/>
        <v>2531.332278</v>
      </c>
      <c r="V32" s="22">
        <f t="shared" si="28"/>
        <v>2615.0380866666665</v>
      </c>
      <c r="W32" s="22">
        <f t="shared" si="28"/>
        <v>2698.7438953333335</v>
      </c>
      <c r="X32" s="22">
        <f t="shared" si="28"/>
        <v>2782.449704</v>
      </c>
      <c r="Y32" s="22">
        <f t="shared" si="12"/>
        <v>203.33020362272</v>
      </c>
      <c r="Z32" s="22">
        <v>152.62</v>
      </c>
      <c r="AA32" s="22">
        <f t="shared" si="13"/>
        <v>2935.069704</v>
      </c>
      <c r="AB32" s="22">
        <f t="shared" si="14"/>
        <v>3138.39990762272</v>
      </c>
      <c r="AC32" s="22">
        <f t="shared" si="15"/>
        <v>3341.73011124544</v>
      </c>
      <c r="AD32" s="22">
        <f t="shared" si="16"/>
        <v>3545.0603148681603</v>
      </c>
      <c r="AE32" s="22">
        <f t="shared" si="17"/>
        <v>3748.39051849088</v>
      </c>
      <c r="AF32" s="22">
        <f t="shared" si="18"/>
        <v>3951.7207221136</v>
      </c>
      <c r="AG32" s="45">
        <f t="shared" si="3"/>
        <v>299.5528157136</v>
      </c>
      <c r="AH32" s="44">
        <f t="shared" si="4"/>
        <v>3799.1007221136</v>
      </c>
      <c r="AI32" s="37" t="b">
        <f t="shared" si="19"/>
        <v>0</v>
      </c>
      <c r="AJ32" s="37">
        <v>22.892999999999997</v>
      </c>
      <c r="AK32" s="46">
        <f t="shared" si="20"/>
        <v>3974.6137221136</v>
      </c>
      <c r="AL32" s="35">
        <f t="shared" si="21"/>
        <v>5374.4726750420095</v>
      </c>
      <c r="AM32" s="54">
        <v>4114.343587235199</v>
      </c>
      <c r="AN32" s="35">
        <f t="shared" si="22"/>
        <v>5563.4153986594365</v>
      </c>
      <c r="AO32" s="54">
        <v>4153.737268577799</v>
      </c>
      <c r="AP32" s="35">
        <f t="shared" si="23"/>
        <v>5616.6835345709</v>
      </c>
      <c r="AQ32" s="54">
        <v>4254.0569903086</v>
      </c>
      <c r="AR32" s="96">
        <f t="shared" si="24"/>
        <v>5752.335862295288</v>
      </c>
    </row>
    <row r="33" spans="1:44" s="9" customFormat="1" ht="22.5" customHeight="1">
      <c r="A33" s="71"/>
      <c r="B33" s="131">
        <f t="shared" si="27"/>
        <v>27</v>
      </c>
      <c r="C33" s="6">
        <v>1800.87</v>
      </c>
      <c r="D33" s="6">
        <f t="shared" si="25"/>
        <v>860.174</v>
      </c>
      <c r="E33" s="6">
        <v>75</v>
      </c>
      <c r="F33" s="6">
        <f t="shared" si="5"/>
        <v>410.40659999999997</v>
      </c>
      <c r="G33" s="6">
        <f t="shared" si="6"/>
        <v>220.25154200000003</v>
      </c>
      <c r="H33" s="6">
        <f t="shared" si="7"/>
        <v>630.658142</v>
      </c>
      <c r="I33" s="6">
        <f t="shared" si="8"/>
        <v>168.33510710000002</v>
      </c>
      <c r="J33" s="4">
        <f t="shared" si="9"/>
        <v>798.9932491</v>
      </c>
      <c r="K33" s="4">
        <f t="shared" si="10"/>
        <v>873.9932491</v>
      </c>
      <c r="L33" s="5">
        <f t="shared" si="1"/>
        <v>84.15368966666666</v>
      </c>
      <c r="M33" s="22">
        <f t="shared" si="26"/>
        <v>1885.0236896666665</v>
      </c>
      <c r="N33" s="22">
        <f t="shared" si="29"/>
        <v>1969.1773793333332</v>
      </c>
      <c r="O33" s="22">
        <f t="shared" si="28"/>
        <v>2053.331069</v>
      </c>
      <c r="P33" s="22">
        <f t="shared" si="28"/>
        <v>2137.4847586666665</v>
      </c>
      <c r="Q33" s="22">
        <f t="shared" si="28"/>
        <v>2221.638448333333</v>
      </c>
      <c r="R33" s="22">
        <f t="shared" si="28"/>
        <v>2305.792138</v>
      </c>
      <c r="S33" s="22">
        <f t="shared" si="28"/>
        <v>2389.9458276666664</v>
      </c>
      <c r="T33" s="22">
        <f t="shared" si="28"/>
        <v>2474.099517333333</v>
      </c>
      <c r="U33" s="22">
        <f t="shared" si="28"/>
        <v>2558.2532069999997</v>
      </c>
      <c r="V33" s="22">
        <f t="shared" si="28"/>
        <v>2642.4068966666664</v>
      </c>
      <c r="W33" s="22">
        <f t="shared" si="28"/>
        <v>2726.560586333333</v>
      </c>
      <c r="X33" s="22">
        <f t="shared" si="28"/>
        <v>2810.7142759999997</v>
      </c>
      <c r="Y33" s="22">
        <f t="shared" si="12"/>
        <v>205.21361488867996</v>
      </c>
      <c r="Z33" s="22">
        <v>158.48999999999998</v>
      </c>
      <c r="AA33" s="22">
        <f t="shared" si="13"/>
        <v>2969.2042759999995</v>
      </c>
      <c r="AB33" s="22">
        <f t="shared" si="14"/>
        <v>3174.4178908886793</v>
      </c>
      <c r="AC33" s="22">
        <f t="shared" si="15"/>
        <v>3379.6315057773595</v>
      </c>
      <c r="AD33" s="22">
        <f t="shared" si="16"/>
        <v>3584.8451206660393</v>
      </c>
      <c r="AE33" s="22">
        <f t="shared" si="17"/>
        <v>3790.0587355547195</v>
      </c>
      <c r="AF33" s="22">
        <f t="shared" si="18"/>
        <v>3995.2723504433993</v>
      </c>
      <c r="AG33" s="45">
        <f t="shared" si="3"/>
        <v>301.7451013434</v>
      </c>
      <c r="AH33" s="44">
        <f t="shared" si="4"/>
        <v>3836.7823504434</v>
      </c>
      <c r="AI33" s="37" t="b">
        <f t="shared" si="19"/>
        <v>0</v>
      </c>
      <c r="AJ33" s="37">
        <v>23.7735</v>
      </c>
      <c r="AK33" s="46">
        <f t="shared" si="20"/>
        <v>4019.045850443399</v>
      </c>
      <c r="AL33" s="35">
        <f t="shared" si="21"/>
        <v>5434.553798969564</v>
      </c>
      <c r="AM33" s="54">
        <v>4156.2570221904</v>
      </c>
      <c r="AN33" s="35">
        <f t="shared" si="22"/>
        <v>5620.090745405858</v>
      </c>
      <c r="AO33" s="54">
        <v>4199.585133052799</v>
      </c>
      <c r="AP33" s="35">
        <f t="shared" si="23"/>
        <v>5678.679016913995</v>
      </c>
      <c r="AQ33" s="54">
        <v>4304.300221653</v>
      </c>
      <c r="AR33" s="96">
        <f t="shared" si="24"/>
        <v>5820.2747597191865</v>
      </c>
    </row>
    <row r="34" spans="1:44" s="9" customFormat="1" ht="22.5" customHeight="1">
      <c r="A34" s="71"/>
      <c r="B34" s="131">
        <f t="shared" si="27"/>
        <v>28</v>
      </c>
      <c r="C34" s="6">
        <v>1821.68</v>
      </c>
      <c r="D34" s="6">
        <f t="shared" si="25"/>
        <v>864.336</v>
      </c>
      <c r="E34" s="6">
        <v>75</v>
      </c>
      <c r="F34" s="6">
        <f t="shared" si="5"/>
        <v>414.1524</v>
      </c>
      <c r="G34" s="6">
        <f t="shared" si="6"/>
        <v>222.26178800000002</v>
      </c>
      <c r="H34" s="6">
        <f t="shared" si="7"/>
        <v>636.414188</v>
      </c>
      <c r="I34" s="6">
        <f t="shared" si="8"/>
        <v>169.87150940000004</v>
      </c>
      <c r="J34" s="4">
        <f t="shared" si="9"/>
        <v>806.2856974</v>
      </c>
      <c r="K34" s="4">
        <f t="shared" si="10"/>
        <v>881.2856974</v>
      </c>
      <c r="L34" s="5">
        <f t="shared" si="1"/>
        <v>84.560872</v>
      </c>
      <c r="M34" s="22">
        <f t="shared" si="26"/>
        <v>1906.240872</v>
      </c>
      <c r="N34" s="22">
        <f t="shared" si="29"/>
        <v>1990.801744</v>
      </c>
      <c r="O34" s="22">
        <f t="shared" si="28"/>
        <v>2075.362616</v>
      </c>
      <c r="P34" s="22">
        <f t="shared" si="28"/>
        <v>2159.923488</v>
      </c>
      <c r="Q34" s="22">
        <f t="shared" si="28"/>
        <v>2244.48436</v>
      </c>
      <c r="R34" s="22">
        <f t="shared" si="28"/>
        <v>2329.045232</v>
      </c>
      <c r="S34" s="22">
        <f t="shared" si="28"/>
        <v>2413.606104</v>
      </c>
      <c r="T34" s="22">
        <f t="shared" si="28"/>
        <v>2498.166976</v>
      </c>
      <c r="U34" s="22">
        <f t="shared" si="28"/>
        <v>2582.727848</v>
      </c>
      <c r="V34" s="22">
        <f t="shared" si="28"/>
        <v>2667.28872</v>
      </c>
      <c r="W34" s="22">
        <f t="shared" si="28"/>
        <v>2751.849592</v>
      </c>
      <c r="X34" s="22">
        <f t="shared" si="28"/>
        <v>2836.410464</v>
      </c>
      <c r="Y34" s="22">
        <f t="shared" si="12"/>
        <v>206.92588174952</v>
      </c>
      <c r="Z34" s="22">
        <v>164.35999999999999</v>
      </c>
      <c r="AA34" s="22">
        <f t="shared" si="13"/>
        <v>3000.770464</v>
      </c>
      <c r="AB34" s="22">
        <f t="shared" si="14"/>
        <v>3207.6963457495203</v>
      </c>
      <c r="AC34" s="22">
        <f t="shared" si="15"/>
        <v>3414.62222749904</v>
      </c>
      <c r="AD34" s="22">
        <f t="shared" si="16"/>
        <v>3621.54810924856</v>
      </c>
      <c r="AE34" s="22">
        <f t="shared" si="17"/>
        <v>3828.47399099808</v>
      </c>
      <c r="AF34" s="22">
        <f t="shared" si="18"/>
        <v>4035.3998727476</v>
      </c>
      <c r="AG34" s="45">
        <f t="shared" si="3"/>
        <v>303.73817534759996</v>
      </c>
      <c r="AH34" s="44">
        <f t="shared" si="4"/>
        <v>3871.0398727476004</v>
      </c>
      <c r="AI34" s="37" t="b">
        <f t="shared" si="19"/>
        <v>0</v>
      </c>
      <c r="AJ34" s="37">
        <v>24.654000000000003</v>
      </c>
      <c r="AK34" s="46">
        <f t="shared" si="20"/>
        <v>4060.0538727476</v>
      </c>
      <c r="AL34" s="35">
        <f t="shared" si="21"/>
        <v>5490.0048467293045</v>
      </c>
      <c r="AM34" s="54">
        <v>4205.6277649802005</v>
      </c>
      <c r="AN34" s="35">
        <f t="shared" si="22"/>
        <v>5686.8498638062265</v>
      </c>
      <c r="AO34" s="54">
        <v>4249.301578854801</v>
      </c>
      <c r="AP34" s="35">
        <f t="shared" si="23"/>
        <v>5745.905594927462</v>
      </c>
      <c r="AQ34" s="54">
        <v>4351.2016572128005</v>
      </c>
      <c r="AR34" s="96">
        <f t="shared" si="24"/>
        <v>5883.6948808831485</v>
      </c>
    </row>
    <row r="35" spans="1:44" s="9" customFormat="1" ht="22.5" customHeight="1">
      <c r="A35" s="71"/>
      <c r="B35" s="131">
        <f t="shared" si="27"/>
        <v>29</v>
      </c>
      <c r="C35" s="6">
        <v>1844.82</v>
      </c>
      <c r="D35" s="6">
        <f t="shared" si="25"/>
        <v>868.9639999999999</v>
      </c>
      <c r="E35" s="6">
        <v>75</v>
      </c>
      <c r="F35" s="6">
        <f t="shared" si="5"/>
        <v>418.3175999999999</v>
      </c>
      <c r="G35" s="6">
        <f t="shared" si="6"/>
        <v>224.49711200000002</v>
      </c>
      <c r="H35" s="6">
        <f t="shared" si="7"/>
        <v>642.8147119999999</v>
      </c>
      <c r="I35" s="6">
        <f t="shared" si="8"/>
        <v>171.5799356</v>
      </c>
      <c r="J35" s="4">
        <f t="shared" si="9"/>
        <v>814.3946475999999</v>
      </c>
      <c r="K35" s="4">
        <f t="shared" si="10"/>
        <v>889.3946475999999</v>
      </c>
      <c r="L35" s="5">
        <f t="shared" si="1"/>
        <v>85.01364466666665</v>
      </c>
      <c r="M35" s="22">
        <f t="shared" si="26"/>
        <v>1929.8336446666665</v>
      </c>
      <c r="N35" s="22">
        <f t="shared" si="29"/>
        <v>2014.8472893333333</v>
      </c>
      <c r="O35" s="22">
        <f t="shared" si="28"/>
        <v>2099.860934</v>
      </c>
      <c r="P35" s="22">
        <f t="shared" si="28"/>
        <v>2184.8745786666664</v>
      </c>
      <c r="Q35" s="22">
        <f t="shared" si="28"/>
        <v>2269.8882233333334</v>
      </c>
      <c r="R35" s="22">
        <f t="shared" si="28"/>
        <v>2354.901868</v>
      </c>
      <c r="S35" s="22">
        <f t="shared" si="28"/>
        <v>2439.9155126666665</v>
      </c>
      <c r="T35" s="22">
        <f t="shared" si="28"/>
        <v>2524.929157333333</v>
      </c>
      <c r="U35" s="22">
        <f t="shared" si="28"/>
        <v>2609.9428019999996</v>
      </c>
      <c r="V35" s="22">
        <f t="shared" si="28"/>
        <v>2694.9564466666666</v>
      </c>
      <c r="W35" s="22">
        <f t="shared" si="28"/>
        <v>2779.970091333333</v>
      </c>
      <c r="X35" s="22">
        <f t="shared" si="28"/>
        <v>2864.9837359999997</v>
      </c>
      <c r="Y35" s="22">
        <f t="shared" si="12"/>
        <v>208.82986325647997</v>
      </c>
      <c r="Z35" s="22">
        <v>170.23</v>
      </c>
      <c r="AA35" s="22">
        <f t="shared" si="13"/>
        <v>3035.2137359999997</v>
      </c>
      <c r="AB35" s="22">
        <f t="shared" si="14"/>
        <v>3244.04359925648</v>
      </c>
      <c r="AC35" s="22">
        <f t="shared" si="15"/>
        <v>3452.8734625129596</v>
      </c>
      <c r="AD35" s="22">
        <f t="shared" si="16"/>
        <v>3661.7033257694397</v>
      </c>
      <c r="AE35" s="22">
        <f t="shared" si="17"/>
        <v>3870.5331890259195</v>
      </c>
      <c r="AF35" s="22">
        <f t="shared" si="18"/>
        <v>4079.3630522823996</v>
      </c>
      <c r="AG35" s="45">
        <f t="shared" si="3"/>
        <v>305.95440468239997</v>
      </c>
      <c r="AH35" s="44">
        <f t="shared" si="4"/>
        <v>3909.1330522824</v>
      </c>
      <c r="AI35" s="37" t="b">
        <f t="shared" si="19"/>
        <v>0</v>
      </c>
      <c r="AJ35" s="37">
        <v>25.534499999999998</v>
      </c>
      <c r="AK35" s="46">
        <f t="shared" si="20"/>
        <v>4104.897552282399</v>
      </c>
      <c r="AL35" s="35">
        <f t="shared" si="21"/>
        <v>5550.642470196261</v>
      </c>
      <c r="AM35" s="54">
        <v>4251.623787889</v>
      </c>
      <c r="AN35" s="35">
        <f t="shared" si="22"/>
        <v>5749.045685983505</v>
      </c>
      <c r="AO35" s="54">
        <v>4295.6433047758</v>
      </c>
      <c r="AP35" s="35">
        <f t="shared" si="23"/>
        <v>5808.568876717836</v>
      </c>
      <c r="AQ35" s="54">
        <v>4402.004598195999</v>
      </c>
      <c r="AR35" s="96">
        <f t="shared" si="24"/>
        <v>5952.39061768063</v>
      </c>
    </row>
    <row r="36" spans="1:44" s="9" customFormat="1" ht="22.5" customHeight="1">
      <c r="A36" s="71"/>
      <c r="B36" s="131">
        <f t="shared" si="27"/>
        <v>30</v>
      </c>
      <c r="C36" s="6">
        <v>1868.11</v>
      </c>
      <c r="D36" s="6">
        <f t="shared" si="25"/>
        <v>873.6220000000001</v>
      </c>
      <c r="E36" s="6">
        <v>75</v>
      </c>
      <c r="F36" s="6">
        <f t="shared" si="5"/>
        <v>422.5098</v>
      </c>
      <c r="G36" s="6">
        <f t="shared" si="6"/>
        <v>226.746926</v>
      </c>
      <c r="H36" s="6">
        <f t="shared" si="7"/>
        <v>649.256726</v>
      </c>
      <c r="I36" s="6">
        <f t="shared" si="8"/>
        <v>173.2994363</v>
      </c>
      <c r="J36" s="4">
        <f t="shared" si="9"/>
        <v>822.5561623</v>
      </c>
      <c r="K36" s="4">
        <f t="shared" si="10"/>
        <v>897.5561623</v>
      </c>
      <c r="L36" s="5">
        <f t="shared" si="1"/>
        <v>85.46935233333333</v>
      </c>
      <c r="M36" s="22">
        <f t="shared" si="26"/>
        <v>1953.5793523333332</v>
      </c>
      <c r="N36" s="22">
        <f t="shared" si="29"/>
        <v>2039.0487046666665</v>
      </c>
      <c r="O36" s="22">
        <f t="shared" si="28"/>
        <v>2124.5180569999998</v>
      </c>
      <c r="P36" s="22">
        <f t="shared" si="28"/>
        <v>2209.9874093333333</v>
      </c>
      <c r="Q36" s="22">
        <f t="shared" si="28"/>
        <v>2295.4567616666664</v>
      </c>
      <c r="R36" s="22">
        <f t="shared" si="28"/>
        <v>2380.926114</v>
      </c>
      <c r="S36" s="22">
        <f t="shared" si="28"/>
        <v>2466.3954663333334</v>
      </c>
      <c r="T36" s="22">
        <f t="shared" si="28"/>
        <v>2551.8648186666665</v>
      </c>
      <c r="U36" s="22">
        <f t="shared" si="28"/>
        <v>2637.334171</v>
      </c>
      <c r="V36" s="22">
        <f t="shared" si="28"/>
        <v>2722.803523333333</v>
      </c>
      <c r="W36" s="22">
        <f t="shared" si="28"/>
        <v>2808.2728756666666</v>
      </c>
      <c r="X36" s="22">
        <f t="shared" si="28"/>
        <v>2893.742228</v>
      </c>
      <c r="Y36" s="22">
        <f t="shared" si="12"/>
        <v>210.74618690804</v>
      </c>
      <c r="Z36" s="22">
        <v>176.1</v>
      </c>
      <c r="AA36" s="22">
        <f t="shared" si="13"/>
        <v>3069.842228</v>
      </c>
      <c r="AB36" s="22">
        <f t="shared" si="14"/>
        <v>3280.58841490804</v>
      </c>
      <c r="AC36" s="22">
        <f t="shared" si="15"/>
        <v>3491.33460181608</v>
      </c>
      <c r="AD36" s="22">
        <f t="shared" si="16"/>
        <v>3702.08078872412</v>
      </c>
      <c r="AE36" s="22">
        <f t="shared" si="17"/>
        <v>3912.8269756321597</v>
      </c>
      <c r="AF36" s="22">
        <f t="shared" si="18"/>
        <v>4123.5731625402</v>
      </c>
      <c r="AG36" s="45">
        <f t="shared" si="3"/>
        <v>308.1850002402</v>
      </c>
      <c r="AH36" s="44">
        <f t="shared" si="4"/>
        <v>3947.4731625402</v>
      </c>
      <c r="AI36" s="37" t="b">
        <f t="shared" si="19"/>
        <v>0</v>
      </c>
      <c r="AJ36" s="37">
        <v>26.415</v>
      </c>
      <c r="AK36" s="46">
        <f t="shared" si="20"/>
        <v>4149.9881625402</v>
      </c>
      <c r="AL36" s="35">
        <f t="shared" si="21"/>
        <v>5611.613993386859</v>
      </c>
      <c r="AM36" s="54">
        <v>4297.8173553762</v>
      </c>
      <c r="AN36" s="35">
        <f t="shared" si="22"/>
        <v>5811.508627939697</v>
      </c>
      <c r="AO36" s="54">
        <v>4342.166113227</v>
      </c>
      <c r="AP36" s="35">
        <f t="shared" si="23"/>
        <v>5871.47701830555</v>
      </c>
      <c r="AQ36" s="54">
        <v>4453.070931950399</v>
      </c>
      <c r="AR36" s="96">
        <f t="shared" si="24"/>
        <v>6021.44251418333</v>
      </c>
    </row>
    <row r="37" spans="1:44" s="9" customFormat="1" ht="22.5" customHeight="1">
      <c r="A37" s="71"/>
      <c r="B37" s="131">
        <f t="shared" si="27"/>
        <v>31</v>
      </c>
      <c r="C37" s="6">
        <v>1891.52</v>
      </c>
      <c r="D37" s="6">
        <f t="shared" si="25"/>
        <v>878.3040000000001</v>
      </c>
      <c r="E37" s="6">
        <v>75</v>
      </c>
      <c r="F37" s="6">
        <f t="shared" si="5"/>
        <v>426.7236</v>
      </c>
      <c r="G37" s="6">
        <f t="shared" si="6"/>
        <v>229.00833200000002</v>
      </c>
      <c r="H37" s="6">
        <f t="shared" si="7"/>
        <v>655.731932</v>
      </c>
      <c r="I37" s="6">
        <f t="shared" si="8"/>
        <v>175.02779660000002</v>
      </c>
      <c r="J37" s="4">
        <f t="shared" si="9"/>
        <v>830.7597286</v>
      </c>
      <c r="K37" s="4">
        <f t="shared" si="10"/>
        <v>905.7597286</v>
      </c>
      <c r="L37" s="5">
        <f t="shared" si="1"/>
        <v>85.927408</v>
      </c>
      <c r="M37" s="22">
        <f t="shared" si="26"/>
        <v>1977.447408</v>
      </c>
      <c r="N37" s="22">
        <f t="shared" si="29"/>
        <v>2063.374816</v>
      </c>
      <c r="O37" s="22">
        <f t="shared" si="28"/>
        <v>2149.302224</v>
      </c>
      <c r="P37" s="22">
        <f t="shared" si="28"/>
        <v>2235.229632</v>
      </c>
      <c r="Q37" s="22">
        <f t="shared" si="28"/>
        <v>2321.15704</v>
      </c>
      <c r="R37" s="22">
        <f t="shared" si="28"/>
        <v>2407.084448</v>
      </c>
      <c r="S37" s="22">
        <f t="shared" si="28"/>
        <v>2493.011856</v>
      </c>
      <c r="T37" s="22">
        <f t="shared" si="28"/>
        <v>2578.939264</v>
      </c>
      <c r="U37" s="22">
        <f t="shared" si="28"/>
        <v>2664.866672</v>
      </c>
      <c r="V37" s="22">
        <f t="shared" si="28"/>
        <v>2750.79408</v>
      </c>
      <c r="W37" s="22">
        <f t="shared" si="28"/>
        <v>2836.721488</v>
      </c>
      <c r="X37" s="22">
        <f t="shared" si="28"/>
        <v>2922.6488959999997</v>
      </c>
      <c r="Y37" s="22">
        <f t="shared" si="12"/>
        <v>212.67238427528</v>
      </c>
      <c r="Z37" s="22">
        <v>181.97</v>
      </c>
      <c r="AA37" s="22">
        <f t="shared" si="13"/>
        <v>3104.6188959999995</v>
      </c>
      <c r="AB37" s="22">
        <f t="shared" si="14"/>
        <v>3317.2912802752794</v>
      </c>
      <c r="AC37" s="22">
        <f t="shared" si="15"/>
        <v>3529.9636645505593</v>
      </c>
      <c r="AD37" s="22">
        <f t="shared" si="16"/>
        <v>3742.6360488258397</v>
      </c>
      <c r="AE37" s="22">
        <f t="shared" si="17"/>
        <v>3955.3084331011196</v>
      </c>
      <c r="AF37" s="22">
        <f t="shared" si="18"/>
        <v>4167.9808173763995</v>
      </c>
      <c r="AG37" s="45">
        <f t="shared" si="3"/>
        <v>310.4270887764</v>
      </c>
      <c r="AH37" s="44">
        <f t="shared" si="4"/>
        <v>3986.0108173764</v>
      </c>
      <c r="AI37" s="37" t="b">
        <f t="shared" si="19"/>
        <v>0</v>
      </c>
      <c r="AJ37" s="37">
        <v>27.295499999999997</v>
      </c>
      <c r="AK37" s="46">
        <f t="shared" si="20"/>
        <v>4195.2763173764</v>
      </c>
      <c r="AL37" s="35">
        <f t="shared" si="21"/>
        <v>5672.852636356367</v>
      </c>
      <c r="AM37" s="54">
        <v>4344.2743156346</v>
      </c>
      <c r="AN37" s="35">
        <f t="shared" si="22"/>
        <v>5874.327729601106</v>
      </c>
      <c r="AO37" s="54">
        <v>4392.705661439</v>
      </c>
      <c r="AP37" s="35">
        <f t="shared" si="23"/>
        <v>5939.816595397816</v>
      </c>
      <c r="AQ37" s="54">
        <v>4504.433582572399</v>
      </c>
      <c r="AR37" s="96">
        <f t="shared" si="24"/>
        <v>6090.895090354398</v>
      </c>
    </row>
    <row r="38" spans="1:44" s="9" customFormat="1" ht="22.5" customHeight="1">
      <c r="A38" s="71"/>
      <c r="B38" s="131">
        <f t="shared" si="27"/>
        <v>32</v>
      </c>
      <c r="C38" s="6">
        <v>1915.08</v>
      </c>
      <c r="D38" s="6">
        <f t="shared" si="25"/>
        <v>883.0160000000001</v>
      </c>
      <c r="E38" s="6">
        <v>75</v>
      </c>
      <c r="F38" s="6">
        <f t="shared" si="5"/>
        <v>430.9644</v>
      </c>
      <c r="G38" s="6">
        <f t="shared" si="6"/>
        <v>231.28422800000004</v>
      </c>
      <c r="H38" s="6">
        <f t="shared" si="7"/>
        <v>662.248628</v>
      </c>
      <c r="I38" s="6">
        <f t="shared" si="8"/>
        <v>176.76723140000001</v>
      </c>
      <c r="J38" s="4">
        <f t="shared" si="9"/>
        <v>839.0158594000001</v>
      </c>
      <c r="K38" s="4">
        <f t="shared" si="10"/>
        <v>914.0158594000001</v>
      </c>
      <c r="L38" s="5">
        <f t="shared" si="1"/>
        <v>86.38839866666666</v>
      </c>
      <c r="M38" s="22">
        <f t="shared" si="26"/>
        <v>2001.4683986666666</v>
      </c>
      <c r="N38" s="22">
        <f t="shared" si="29"/>
        <v>2087.8567973333334</v>
      </c>
      <c r="O38" s="22">
        <f t="shared" si="28"/>
        <v>2174.245196</v>
      </c>
      <c r="P38" s="22">
        <f t="shared" si="28"/>
        <v>2260.633594666667</v>
      </c>
      <c r="Q38" s="22">
        <f t="shared" si="28"/>
        <v>2347.0219933333333</v>
      </c>
      <c r="R38" s="22">
        <f t="shared" si="28"/>
        <v>2433.410392</v>
      </c>
      <c r="S38" s="22">
        <f t="shared" si="28"/>
        <v>2519.7987906666667</v>
      </c>
      <c r="T38" s="22">
        <f t="shared" si="28"/>
        <v>2606.187189333333</v>
      </c>
      <c r="U38" s="22">
        <f t="shared" si="28"/>
        <v>2692.5755879999997</v>
      </c>
      <c r="V38" s="22">
        <f t="shared" si="28"/>
        <v>2778.9639866666666</v>
      </c>
      <c r="W38" s="22">
        <f t="shared" si="28"/>
        <v>2865.352385333333</v>
      </c>
      <c r="X38" s="22">
        <f t="shared" si="28"/>
        <v>2951.7407839999996</v>
      </c>
      <c r="Y38" s="22">
        <f t="shared" si="12"/>
        <v>214.61092378712</v>
      </c>
      <c r="Z38" s="22">
        <v>187.83999999999997</v>
      </c>
      <c r="AA38" s="22">
        <f t="shared" si="13"/>
        <v>3139.5807839999998</v>
      </c>
      <c r="AB38" s="22">
        <f t="shared" si="14"/>
        <v>3354.19170778712</v>
      </c>
      <c r="AC38" s="22">
        <f t="shared" si="15"/>
        <v>3568.80263157424</v>
      </c>
      <c r="AD38" s="22">
        <f t="shared" si="16"/>
        <v>3783.4135553613596</v>
      </c>
      <c r="AE38" s="22">
        <f t="shared" si="17"/>
        <v>3998.0244791484797</v>
      </c>
      <c r="AF38" s="22">
        <f t="shared" si="18"/>
        <v>4212.6354029356</v>
      </c>
      <c r="AG38" s="45">
        <f t="shared" si="3"/>
        <v>312.6835435356</v>
      </c>
      <c r="AH38" s="44">
        <f t="shared" si="4"/>
        <v>4024.7954029356</v>
      </c>
      <c r="AI38" s="37" t="b">
        <f t="shared" si="19"/>
        <v>0</v>
      </c>
      <c r="AJ38" s="37">
        <v>28.176</v>
      </c>
      <c r="AK38" s="46">
        <f t="shared" si="20"/>
        <v>4240.8114029356</v>
      </c>
      <c r="AL38" s="35">
        <f t="shared" si="21"/>
        <v>5734.425179049518</v>
      </c>
      <c r="AM38" s="54">
        <v>4394.6986295092</v>
      </c>
      <c r="AN38" s="35">
        <f t="shared" si="22"/>
        <v>5942.51148682234</v>
      </c>
      <c r="AO38" s="54">
        <v>4439.7223313362</v>
      </c>
      <c r="AP38" s="35">
        <f t="shared" si="23"/>
        <v>6003.39253643281</v>
      </c>
      <c r="AQ38" s="54">
        <v>4552.3392030724</v>
      </c>
      <c r="AR38" s="96">
        <f t="shared" si="24"/>
        <v>6155.673070394499</v>
      </c>
    </row>
    <row r="39" spans="1:44" s="9" customFormat="1" ht="22.5" customHeight="1">
      <c r="A39" s="71"/>
      <c r="B39" s="131">
        <f t="shared" si="27"/>
        <v>33</v>
      </c>
      <c r="C39" s="6">
        <v>1938.79</v>
      </c>
      <c r="D39" s="6">
        <f t="shared" si="25"/>
        <v>887.758</v>
      </c>
      <c r="E39" s="6">
        <v>75</v>
      </c>
      <c r="F39" s="6">
        <f t="shared" si="5"/>
        <v>435.2322</v>
      </c>
      <c r="G39" s="6">
        <f t="shared" si="6"/>
        <v>233.57461400000003</v>
      </c>
      <c r="H39" s="6">
        <f t="shared" si="7"/>
        <v>668.806814</v>
      </c>
      <c r="I39" s="6">
        <f t="shared" si="8"/>
        <v>178.51774070000002</v>
      </c>
      <c r="J39" s="4">
        <f t="shared" si="9"/>
        <v>847.3245547</v>
      </c>
      <c r="K39" s="4">
        <f t="shared" si="10"/>
        <v>922.3245547</v>
      </c>
      <c r="L39" s="5">
        <f t="shared" si="1"/>
        <v>86.85232433333333</v>
      </c>
      <c r="M39" s="22">
        <f t="shared" si="26"/>
        <v>2025.6423243333334</v>
      </c>
      <c r="N39" s="22">
        <f t="shared" si="29"/>
        <v>2112.4946486666668</v>
      </c>
      <c r="O39" s="22">
        <f t="shared" si="28"/>
        <v>2199.3469729999997</v>
      </c>
      <c r="P39" s="22">
        <f t="shared" si="28"/>
        <v>2286.199297333333</v>
      </c>
      <c r="Q39" s="22">
        <f t="shared" si="28"/>
        <v>2373.0516216666665</v>
      </c>
      <c r="R39" s="22">
        <f t="shared" si="28"/>
        <v>2459.903946</v>
      </c>
      <c r="S39" s="22">
        <f t="shared" si="28"/>
        <v>2546.7562703333333</v>
      </c>
      <c r="T39" s="22">
        <f t="shared" si="28"/>
        <v>2633.6085946666667</v>
      </c>
      <c r="U39" s="22">
        <f t="shared" si="28"/>
        <v>2720.460919</v>
      </c>
      <c r="V39" s="22">
        <f t="shared" si="28"/>
        <v>2807.313243333333</v>
      </c>
      <c r="W39" s="22">
        <f t="shared" si="28"/>
        <v>2894.1655676666664</v>
      </c>
      <c r="X39" s="22">
        <f t="shared" si="28"/>
        <v>2981.017892</v>
      </c>
      <c r="Y39" s="22">
        <f t="shared" si="12"/>
        <v>216.56180544356</v>
      </c>
      <c r="Z39" s="22">
        <v>193.70999999999998</v>
      </c>
      <c r="AA39" s="22">
        <f t="shared" si="13"/>
        <v>3174.727892</v>
      </c>
      <c r="AB39" s="22">
        <f t="shared" si="14"/>
        <v>3391.28969744356</v>
      </c>
      <c r="AC39" s="22">
        <f t="shared" si="15"/>
        <v>3607.8515028871198</v>
      </c>
      <c r="AD39" s="22">
        <f t="shared" si="16"/>
        <v>3824.4133083306797</v>
      </c>
      <c r="AE39" s="22">
        <f t="shared" si="17"/>
        <v>4040.9751137742396</v>
      </c>
      <c r="AF39" s="22">
        <f t="shared" si="18"/>
        <v>4257.5369192178</v>
      </c>
      <c r="AG39" s="45">
        <f t="shared" si="3"/>
        <v>314.95436451779995</v>
      </c>
      <c r="AH39" s="44">
        <f t="shared" si="4"/>
        <v>4063.8269192178</v>
      </c>
      <c r="AI39" s="37" t="b">
        <f t="shared" si="19"/>
        <v>0</v>
      </c>
      <c r="AJ39" s="37">
        <v>29.0565</v>
      </c>
      <c r="AK39" s="46">
        <f t="shared" si="20"/>
        <v>4286.593419217799</v>
      </c>
      <c r="AL39" s="35">
        <f t="shared" si="21"/>
        <v>5796.331621466308</v>
      </c>
      <c r="AM39" s="54">
        <v>4441.6329891654</v>
      </c>
      <c r="AN39" s="35">
        <f t="shared" si="22"/>
        <v>6005.976127949454</v>
      </c>
      <c r="AO39" s="54">
        <v>4490.7722030424</v>
      </c>
      <c r="AP39" s="35">
        <f t="shared" si="23"/>
        <v>6072.422172953933</v>
      </c>
      <c r="AQ39" s="54">
        <v>4604.2286392368</v>
      </c>
      <c r="AR39" s="96">
        <f t="shared" si="24"/>
        <v>6225.837965976</v>
      </c>
    </row>
    <row r="40" spans="1:44" s="9" customFormat="1" ht="22.5" customHeight="1">
      <c r="A40" s="71"/>
      <c r="B40" s="131">
        <f t="shared" si="27"/>
        <v>34</v>
      </c>
      <c r="C40" s="6">
        <v>1960.3</v>
      </c>
      <c r="D40" s="6">
        <f t="shared" si="25"/>
        <v>892.06</v>
      </c>
      <c r="E40" s="6">
        <v>75</v>
      </c>
      <c r="F40" s="6">
        <f t="shared" si="5"/>
        <v>439.1039999999999</v>
      </c>
      <c r="G40" s="6">
        <f t="shared" si="6"/>
        <v>235.65248000000003</v>
      </c>
      <c r="H40" s="6">
        <f t="shared" si="7"/>
        <v>674.75648</v>
      </c>
      <c r="I40" s="6">
        <f t="shared" si="8"/>
        <v>180.10582399999998</v>
      </c>
      <c r="J40" s="4">
        <f t="shared" si="9"/>
        <v>854.862304</v>
      </c>
      <c r="K40" s="4">
        <f t="shared" si="10"/>
        <v>929.862304</v>
      </c>
      <c r="L40" s="5">
        <f t="shared" si="1"/>
        <v>87.27320333333331</v>
      </c>
      <c r="M40" s="22">
        <f t="shared" si="26"/>
        <v>2047.5732033333334</v>
      </c>
      <c r="N40" s="22">
        <f t="shared" si="29"/>
        <v>2134.8464066666666</v>
      </c>
      <c r="O40" s="22">
        <f t="shared" si="28"/>
        <v>2222.1196099999997</v>
      </c>
      <c r="P40" s="22">
        <f t="shared" si="28"/>
        <v>2309.3928133333334</v>
      </c>
      <c r="Q40" s="22">
        <f t="shared" si="28"/>
        <v>2396.6660166666666</v>
      </c>
      <c r="R40" s="22">
        <f t="shared" si="28"/>
        <v>2483.9392199999998</v>
      </c>
      <c r="S40" s="22">
        <f t="shared" si="28"/>
        <v>2571.2124233333334</v>
      </c>
      <c r="T40" s="22">
        <f t="shared" si="28"/>
        <v>2658.4856266666666</v>
      </c>
      <c r="U40" s="22">
        <f t="shared" si="28"/>
        <v>2745.7588299999998</v>
      </c>
      <c r="V40" s="22">
        <f t="shared" si="28"/>
        <v>2833.032033333333</v>
      </c>
      <c r="W40" s="22">
        <f t="shared" si="28"/>
        <v>2920.305236666666</v>
      </c>
      <c r="X40" s="22">
        <f t="shared" si="28"/>
        <v>3007.57844</v>
      </c>
      <c r="Y40" s="22">
        <f t="shared" si="12"/>
        <v>218.33166897919997</v>
      </c>
      <c r="Z40" s="22">
        <v>199.57999999999998</v>
      </c>
      <c r="AA40" s="22">
        <f t="shared" si="13"/>
        <v>3207.1584399999997</v>
      </c>
      <c r="AB40" s="22">
        <f t="shared" si="14"/>
        <v>3425.4901089791997</v>
      </c>
      <c r="AC40" s="22">
        <f t="shared" si="15"/>
        <v>3643.8217779583997</v>
      </c>
      <c r="AD40" s="22">
        <f t="shared" si="16"/>
        <v>3862.1534469375997</v>
      </c>
      <c r="AE40" s="22">
        <f t="shared" si="17"/>
        <v>4080.4851159167997</v>
      </c>
      <c r="AF40" s="22">
        <f t="shared" si="18"/>
        <v>4298.816784895999</v>
      </c>
      <c r="AG40" s="45">
        <f t="shared" si="3"/>
        <v>317.01448089599995</v>
      </c>
      <c r="AH40" s="44">
        <f t="shared" si="4"/>
        <v>4099.236784896</v>
      </c>
      <c r="AI40" s="37" t="b">
        <f t="shared" si="19"/>
        <v>0</v>
      </c>
      <c r="AJ40" s="37">
        <v>29.937</v>
      </c>
      <c r="AK40" s="46">
        <f t="shared" si="20"/>
        <v>4328.753784895999</v>
      </c>
      <c r="AL40" s="35">
        <f t="shared" si="21"/>
        <v>5853.34086793637</v>
      </c>
      <c r="AM40" s="54">
        <v>4488.7813554482</v>
      </c>
      <c r="AN40" s="35">
        <f t="shared" si="22"/>
        <v>6069.730148837056</v>
      </c>
      <c r="AO40" s="54">
        <v>4538.2991964338</v>
      </c>
      <c r="AP40" s="35">
        <f t="shared" si="23"/>
        <v>6136.688173417784</v>
      </c>
      <c r="AQ40" s="54">
        <v>4656.4143922688</v>
      </c>
      <c r="AR40" s="96">
        <f t="shared" si="24"/>
        <v>6296.403541225871</v>
      </c>
    </row>
    <row r="41" spans="1:44" s="9" customFormat="1" ht="22.5" customHeight="1" thickBot="1">
      <c r="A41" s="71"/>
      <c r="B41" s="132">
        <f>+B40+1</f>
        <v>35</v>
      </c>
      <c r="C41" s="99">
        <v>1984.26</v>
      </c>
      <c r="D41" s="99">
        <f t="shared" si="25"/>
        <v>896.8520000000001</v>
      </c>
      <c r="E41" s="99">
        <v>75</v>
      </c>
      <c r="F41" s="99">
        <f t="shared" si="5"/>
        <v>443.4168</v>
      </c>
      <c r="G41" s="99">
        <f t="shared" si="6"/>
        <v>237.96701600000003</v>
      </c>
      <c r="H41" s="99">
        <f t="shared" si="7"/>
        <v>681.383816</v>
      </c>
      <c r="I41" s="99">
        <f t="shared" si="8"/>
        <v>181.87479080000003</v>
      </c>
      <c r="J41" s="100">
        <f t="shared" si="9"/>
        <v>863.2586068</v>
      </c>
      <c r="K41" s="100">
        <f>+J41+E41</f>
        <v>938.2586068</v>
      </c>
      <c r="L41" s="101">
        <f t="shared" si="1"/>
        <v>87.74202066666668</v>
      </c>
      <c r="M41" s="102">
        <f t="shared" si="26"/>
        <v>2072.002020666667</v>
      </c>
      <c r="N41" s="102">
        <f t="shared" si="29"/>
        <v>2159.7440413333334</v>
      </c>
      <c r="O41" s="102">
        <f t="shared" si="28"/>
        <v>2247.486062</v>
      </c>
      <c r="P41" s="102">
        <f t="shared" si="28"/>
        <v>2335.2280826666665</v>
      </c>
      <c r="Q41" s="102">
        <f t="shared" si="28"/>
        <v>2422.9701033333336</v>
      </c>
      <c r="R41" s="102">
        <f t="shared" si="28"/>
        <v>2510.712124</v>
      </c>
      <c r="S41" s="102">
        <f t="shared" si="28"/>
        <v>2598.4541446666667</v>
      </c>
      <c r="T41" s="102">
        <f t="shared" si="28"/>
        <v>2686.1961653333333</v>
      </c>
      <c r="U41" s="102">
        <f t="shared" si="28"/>
        <v>2773.9381860000003</v>
      </c>
      <c r="V41" s="102">
        <f t="shared" si="28"/>
        <v>2861.680206666667</v>
      </c>
      <c r="W41" s="102">
        <f t="shared" si="28"/>
        <v>2949.4222273333335</v>
      </c>
      <c r="X41" s="102">
        <f t="shared" si="28"/>
        <v>3037.164248</v>
      </c>
      <c r="Y41" s="102">
        <f t="shared" si="12"/>
        <v>220.30312087664</v>
      </c>
      <c r="Z41" s="102">
        <v>205.45</v>
      </c>
      <c r="AA41" s="102">
        <f t="shared" si="13"/>
        <v>3242.614248</v>
      </c>
      <c r="AB41" s="102">
        <f t="shared" si="14"/>
        <v>3462.91736887664</v>
      </c>
      <c r="AC41" s="102">
        <f t="shared" si="15"/>
        <v>3683.2204897532797</v>
      </c>
      <c r="AD41" s="102">
        <f t="shared" si="16"/>
        <v>3903.52361062992</v>
      </c>
      <c r="AE41" s="102">
        <f t="shared" si="17"/>
        <v>4123.82673150656</v>
      </c>
      <c r="AF41" s="102">
        <f t="shared" si="18"/>
        <v>4344.1298523832</v>
      </c>
      <c r="AG41" s="121">
        <f t="shared" si="3"/>
        <v>319.3092455832</v>
      </c>
      <c r="AH41" s="122">
        <f t="shared" si="4"/>
        <v>4138.6798523832</v>
      </c>
      <c r="AI41" s="123" t="b">
        <f t="shared" si="19"/>
        <v>0</v>
      </c>
      <c r="AJ41" s="123">
        <v>30.8175</v>
      </c>
      <c r="AK41" s="124">
        <f t="shared" si="20"/>
        <v>4374.9473523832</v>
      </c>
      <c r="AL41" s="106">
        <f t="shared" si="21"/>
        <v>5915.803809892564</v>
      </c>
      <c r="AM41" s="109">
        <v>4540.012309684601</v>
      </c>
      <c r="AN41" s="106">
        <f t="shared" si="22"/>
        <v>6139.004645155517</v>
      </c>
      <c r="AO41" s="109">
        <v>4589.8923157306</v>
      </c>
      <c r="AP41" s="106">
        <f t="shared" si="23"/>
        <v>6206.452389330917</v>
      </c>
      <c r="AQ41" s="109">
        <v>4708.880000120201</v>
      </c>
      <c r="AR41" s="110">
        <f t="shared" si="24"/>
        <v>6367.347536162535</v>
      </c>
    </row>
    <row r="42" spans="1:32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47" s="50" customFormat="1" ht="19.5" customHeight="1">
      <c r="A43" s="77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58"/>
      <c r="AT43" s="58"/>
      <c r="AU43" s="58"/>
    </row>
    <row r="44" spans="1:47" ht="19.5" customHeight="1">
      <c r="A44" s="78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60"/>
      <c r="AT44" s="60"/>
      <c r="AU44" s="60"/>
    </row>
  </sheetData>
  <sheetProtection/>
  <mergeCells count="6">
    <mergeCell ref="A1:AR3"/>
    <mergeCell ref="A4:A41"/>
    <mergeCell ref="A44:AR44"/>
    <mergeCell ref="M4:R4"/>
    <mergeCell ref="AA4:AR4"/>
    <mergeCell ref="A43:AR43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showGridLines="0" zoomScalePageLayoutView="0" workbookViewId="0" topLeftCell="A1">
      <selection activeCell="A1" sqref="A1:AP3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3" width="12.28125" style="0" hidden="1" customWidth="1"/>
    <col min="24" max="24" width="12.140625" style="0" hidden="1" customWidth="1"/>
    <col min="25" max="26" width="12.28125" style="0" hidden="1" customWidth="1"/>
    <col min="27" max="27" width="15.140625" style="0" hidden="1" customWidth="1"/>
    <col min="28" max="32" width="12.28125" style="0" hidden="1" customWidth="1"/>
    <col min="33" max="33" width="12.8515625" style="0" hidden="1" customWidth="1"/>
    <col min="34" max="34" width="10.8515625" style="0" hidden="1" customWidth="1"/>
    <col min="35" max="35" width="12.7109375" style="0" hidden="1" customWidth="1"/>
    <col min="36" max="36" width="0" style="0" hidden="1" customWidth="1"/>
    <col min="37" max="37" width="15.140625" style="0" hidden="1" customWidth="1"/>
    <col min="38" max="38" width="16.7109375" style="0" customWidth="1"/>
    <col min="39" max="39" width="16.7109375" style="0" hidden="1" customWidth="1"/>
    <col min="40" max="40" width="16.7109375" style="0" customWidth="1"/>
    <col min="41" max="41" width="16.7109375" style="0" hidden="1" customWidth="1"/>
    <col min="42" max="42" width="16.7109375" style="0" customWidth="1"/>
  </cols>
  <sheetData>
    <row r="1" spans="1:42" ht="39.75" customHeight="1">
      <c r="A1" s="76" t="s">
        <v>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</row>
    <row r="2" spans="1:42" ht="39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</row>
    <row r="3" spans="1:42" ht="39.7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</row>
    <row r="4" spans="1:42" s="9" customFormat="1" ht="22.5" customHeight="1">
      <c r="A4" s="71" t="s">
        <v>0</v>
      </c>
      <c r="B4" s="129" t="s">
        <v>24</v>
      </c>
      <c r="C4" s="111"/>
      <c r="D4" s="83"/>
      <c r="E4" s="83"/>
      <c r="F4" s="83"/>
      <c r="G4" s="83"/>
      <c r="H4" s="83"/>
      <c r="I4" s="83"/>
      <c r="J4" s="112"/>
      <c r="K4" s="112"/>
      <c r="L4" s="113"/>
      <c r="M4" s="114">
        <v>2010</v>
      </c>
      <c r="N4" s="115"/>
      <c r="O4" s="115"/>
      <c r="P4" s="115"/>
      <c r="Q4" s="115"/>
      <c r="R4" s="116"/>
      <c r="S4" s="118" t="s">
        <v>47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20"/>
    </row>
    <row r="5" spans="1:42" s="9" customFormat="1" ht="22.5" customHeight="1">
      <c r="A5" s="71"/>
      <c r="B5" s="130" t="s">
        <v>54</v>
      </c>
      <c r="C5" s="64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8" t="s">
        <v>7</v>
      </c>
      <c r="L5" s="33"/>
      <c r="M5" s="49">
        <v>1</v>
      </c>
      <c r="N5" s="49">
        <f>1+M5</f>
        <v>2</v>
      </c>
      <c r="O5" s="49">
        <f aca="true" t="shared" si="0" ref="O5:X5">1+N5</f>
        <v>3</v>
      </c>
      <c r="P5" s="49">
        <f t="shared" si="0"/>
        <v>4</v>
      </c>
      <c r="Q5" s="49">
        <f t="shared" si="0"/>
        <v>5</v>
      </c>
      <c r="R5" s="49">
        <f t="shared" si="0"/>
        <v>6</v>
      </c>
      <c r="S5" s="49">
        <f t="shared" si="0"/>
        <v>7</v>
      </c>
      <c r="T5" s="49">
        <f t="shared" si="0"/>
        <v>8</v>
      </c>
      <c r="U5" s="49">
        <f t="shared" si="0"/>
        <v>9</v>
      </c>
      <c r="V5" s="49">
        <f t="shared" si="0"/>
        <v>10</v>
      </c>
      <c r="W5" s="49">
        <f t="shared" si="0"/>
        <v>11</v>
      </c>
      <c r="X5" s="49">
        <f t="shared" si="0"/>
        <v>12</v>
      </c>
      <c r="Y5" s="32"/>
      <c r="Z5" s="32"/>
      <c r="AA5" s="32" t="s">
        <v>41</v>
      </c>
      <c r="AB5" s="32">
        <v>1</v>
      </c>
      <c r="AC5" s="32">
        <f>AB5+1</f>
        <v>2</v>
      </c>
      <c r="AD5" s="32">
        <f>AC5+1</f>
        <v>3</v>
      </c>
      <c r="AE5" s="32">
        <f>AD5+1</f>
        <v>4</v>
      </c>
      <c r="AF5" s="32">
        <f>AE5+1</f>
        <v>5</v>
      </c>
      <c r="AG5" s="12" t="s">
        <v>8</v>
      </c>
      <c r="AH5" s="18"/>
      <c r="AI5" s="7"/>
      <c r="AJ5" s="7"/>
      <c r="AK5" s="32" t="s">
        <v>41</v>
      </c>
      <c r="AL5" s="55" t="s">
        <v>59</v>
      </c>
      <c r="AM5" s="55"/>
      <c r="AN5" s="55" t="s">
        <v>60</v>
      </c>
      <c r="AO5" s="55"/>
      <c r="AP5" s="95" t="s">
        <v>61</v>
      </c>
    </row>
    <row r="6" spans="1:42" s="9" customFormat="1" ht="22.5" customHeight="1">
      <c r="A6" s="71"/>
      <c r="B6" s="130" t="s">
        <v>25</v>
      </c>
      <c r="C6" s="24">
        <v>1328.19</v>
      </c>
      <c r="D6" s="24">
        <f>300+100+100+(C6*20%)</f>
        <v>765.638</v>
      </c>
      <c r="E6" s="24">
        <v>75</v>
      </c>
      <c r="F6" s="24">
        <f>+(D6+C6+E6)*15%</f>
        <v>325.32419999999996</v>
      </c>
      <c r="G6" s="24">
        <f>+SUM(F6+E6+D6+C6)*7%</f>
        <v>174.59065400000003</v>
      </c>
      <c r="H6" s="24">
        <f>+G6+F6</f>
        <v>499.914854</v>
      </c>
      <c r="I6" s="24">
        <f>+SUM(G6+F6+E6+D6+C6)*5%</f>
        <v>133.4371427</v>
      </c>
      <c r="J6" s="4">
        <f>+I6+H6</f>
        <v>633.3519967</v>
      </c>
      <c r="K6" s="4">
        <f>+J6+E6</f>
        <v>708.3519967</v>
      </c>
      <c r="L6" s="5">
        <f aca="true" t="shared" si="1" ref="L6:L41">+(D6*1.174)/12</f>
        <v>74.90491766666666</v>
      </c>
      <c r="M6" s="25">
        <f>+$C6+(M$5*$L6)</f>
        <v>1403.0949176666668</v>
      </c>
      <c r="N6" s="25">
        <f>+$C6+(N$5*$L6)</f>
        <v>1477.9998353333333</v>
      </c>
      <c r="O6" s="25">
        <f>+$C6+(O$5*$L6)</f>
        <v>1552.904753</v>
      </c>
      <c r="P6" s="25">
        <f aca="true" t="shared" si="2" ref="P6:X6">+$C6+(P5*$L6)</f>
        <v>1627.8096706666668</v>
      </c>
      <c r="Q6" s="25">
        <f t="shared" si="2"/>
        <v>1702.7145883333333</v>
      </c>
      <c r="R6" s="25">
        <f t="shared" si="2"/>
        <v>1777.619506</v>
      </c>
      <c r="S6" s="25">
        <f t="shared" si="2"/>
        <v>1852.5244236666667</v>
      </c>
      <c r="T6" s="25">
        <f t="shared" si="2"/>
        <v>1927.4293413333335</v>
      </c>
      <c r="U6" s="25">
        <f t="shared" si="2"/>
        <v>2002.334259</v>
      </c>
      <c r="V6" s="25">
        <f t="shared" si="2"/>
        <v>2077.239176666667</v>
      </c>
      <c r="W6" s="25">
        <f t="shared" si="2"/>
        <v>2152.144094333333</v>
      </c>
      <c r="X6" s="25">
        <f t="shared" si="2"/>
        <v>2227.049012</v>
      </c>
      <c r="Y6" s="25">
        <f>(K6/5)*1.174</f>
        <v>166.32104882515998</v>
      </c>
      <c r="Z6" s="25"/>
      <c r="AA6" s="22">
        <f>+X6+Z6</f>
        <v>2227.049012</v>
      </c>
      <c r="AB6" s="22">
        <f>+$AA6+($Y6*$AB$5)</f>
        <v>2393.3700608251597</v>
      </c>
      <c r="AC6" s="22">
        <f>+$AA6+($Y6*$AC$5)</f>
        <v>2559.69110965032</v>
      </c>
      <c r="AD6" s="22">
        <f>+$AA6+($Y6*$AD$5)</f>
        <v>2726.0121584754797</v>
      </c>
      <c r="AE6" s="22">
        <f>+$AA6+($Y6*$AE$5)</f>
        <v>2892.33320730064</v>
      </c>
      <c r="AF6" s="22">
        <f>+$AA6+($Y6*$AF$5)</f>
        <v>3058.6542561257997</v>
      </c>
      <c r="AG6" s="45">
        <v>3058.6542561258</v>
      </c>
      <c r="AH6" s="44" t="b">
        <f>AG6=AF6</f>
        <v>1</v>
      </c>
      <c r="AI6" s="37"/>
      <c r="AJ6" s="37"/>
      <c r="AK6" s="46">
        <f>+AJ6+AF6</f>
        <v>3058.6542561257997</v>
      </c>
      <c r="AL6" s="35">
        <f>+AK6*0.3*1.174+AK6</f>
        <v>4135.912285133307</v>
      </c>
      <c r="AM6" s="52">
        <v>3078.5568723996</v>
      </c>
      <c r="AN6" s="35">
        <f>+AM6*0.3*1.174+AM6</f>
        <v>4162.824602858738</v>
      </c>
      <c r="AO6" s="54">
        <v>3104.1553573506</v>
      </c>
      <c r="AP6" s="96">
        <f>+AO6*0.3*1.174+AO6</f>
        <v>4197.438874209481</v>
      </c>
    </row>
    <row r="7" spans="1:42" s="9" customFormat="1" ht="22.5" customHeight="1">
      <c r="A7" s="71"/>
      <c r="B7" s="131">
        <v>1</v>
      </c>
      <c r="C7" s="6">
        <v>1343.22</v>
      </c>
      <c r="D7" s="6">
        <f>300+100+100+(C7*20%)</f>
        <v>768.644</v>
      </c>
      <c r="E7" s="6">
        <v>75</v>
      </c>
      <c r="F7" s="6">
        <f aca="true" t="shared" si="3" ref="F7:F41">+(D7+C7+E7)*15%</f>
        <v>328.0296</v>
      </c>
      <c r="G7" s="6">
        <f aca="true" t="shared" si="4" ref="G7:G41">+SUM(F7+E7+D7+C7)*7%</f>
        <v>176.04255200000003</v>
      </c>
      <c r="H7" s="6">
        <f aca="true" t="shared" si="5" ref="H7:H41">+G7+F7</f>
        <v>504.0721520000001</v>
      </c>
      <c r="I7" s="6">
        <f aca="true" t="shared" si="6" ref="I7:I41">+SUM(G7+F7+E7+D7+C7)*5%</f>
        <v>134.54680760000002</v>
      </c>
      <c r="J7" s="4">
        <f aca="true" t="shared" si="7" ref="J7:J41">+I7+H7</f>
        <v>638.6189596000002</v>
      </c>
      <c r="K7" s="4">
        <f aca="true" t="shared" si="8" ref="K7:K40">+J7+E7</f>
        <v>713.6189596000002</v>
      </c>
      <c r="L7" s="5">
        <f t="shared" si="1"/>
        <v>75.19900466666667</v>
      </c>
      <c r="M7" s="22">
        <f>+$C7+(M$5*$L7)</f>
        <v>1418.4190046666668</v>
      </c>
      <c r="N7" s="22">
        <f aca="true" t="shared" si="9" ref="N7:X7">+$C7+(N$5*$L7)</f>
        <v>1493.6180093333332</v>
      </c>
      <c r="O7" s="22">
        <f t="shared" si="9"/>
        <v>1568.817014</v>
      </c>
      <c r="P7" s="22">
        <f t="shared" si="9"/>
        <v>1644.0160186666667</v>
      </c>
      <c r="Q7" s="22">
        <f t="shared" si="9"/>
        <v>1719.2150233333334</v>
      </c>
      <c r="R7" s="22">
        <f t="shared" si="9"/>
        <v>1794.4140280000001</v>
      </c>
      <c r="S7" s="22">
        <f t="shared" si="9"/>
        <v>1869.6130326666666</v>
      </c>
      <c r="T7" s="22">
        <f t="shared" si="9"/>
        <v>1944.8120373333334</v>
      </c>
      <c r="U7" s="22">
        <f t="shared" si="9"/>
        <v>2020.011042</v>
      </c>
      <c r="V7" s="22">
        <f t="shared" si="9"/>
        <v>2095.2100466666666</v>
      </c>
      <c r="W7" s="22">
        <f t="shared" si="9"/>
        <v>2170.409051333333</v>
      </c>
      <c r="X7" s="22">
        <f t="shared" si="9"/>
        <v>2245.608056</v>
      </c>
      <c r="Y7" s="22">
        <f aca="true" t="shared" si="10" ref="Y7:Y41">(K7/5)*1.174</f>
        <v>167.55773171408</v>
      </c>
      <c r="Z7" s="22">
        <v>5.869999999999999</v>
      </c>
      <c r="AA7" s="22">
        <f aca="true" t="shared" si="11" ref="AA7:AA41">+X7+Z7</f>
        <v>2251.478056</v>
      </c>
      <c r="AB7" s="22">
        <f aca="true" t="shared" si="12" ref="AB7:AB41">+$AA7+($Y7*$AB$5)</f>
        <v>2419.03578771408</v>
      </c>
      <c r="AC7" s="22">
        <f aca="true" t="shared" si="13" ref="AC7:AC41">+$AA7+($Y7*$AC$5)</f>
        <v>2586.59351942816</v>
      </c>
      <c r="AD7" s="22">
        <f aca="true" t="shared" si="14" ref="AD7:AD41">+$AA7+($Y7*$AD$5)</f>
        <v>2754.1512511422397</v>
      </c>
      <c r="AE7" s="22">
        <f aca="true" t="shared" si="15" ref="AE7:AE41">+$AA7+($Y7*$AE$5)</f>
        <v>2921.70898285632</v>
      </c>
      <c r="AF7" s="22">
        <f aca="true" t="shared" si="16" ref="AF7:AF41">+$AA7+($Y7*$AF$5)</f>
        <v>3089.2667145704</v>
      </c>
      <c r="AG7" s="45">
        <v>3083.3967145704</v>
      </c>
      <c r="AH7" s="44" t="b">
        <f aca="true" t="shared" si="17" ref="AH7:AH41">AG7=AF7</f>
        <v>0</v>
      </c>
      <c r="AI7" s="37"/>
      <c r="AJ7" s="37">
        <v>0.8805</v>
      </c>
      <c r="AK7" s="46">
        <f aca="true" t="shared" si="18" ref="AK7:AK41">+AJ7+AF7</f>
        <v>3090.1472145704</v>
      </c>
      <c r="AL7" s="35">
        <f aca="true" t="shared" si="19" ref="AL7:AL41">+AK7*0.3*1.174+AK7</f>
        <v>4178.497063542095</v>
      </c>
      <c r="AM7" s="52">
        <v>3113.1282338576</v>
      </c>
      <c r="AN7" s="35">
        <f aca="true" t="shared" si="20" ref="AN7:AN41">+AM7*0.3*1.174+AM7</f>
        <v>4209.571997822247</v>
      </c>
      <c r="AO7" s="54">
        <v>3138.9736495316006</v>
      </c>
      <c r="AP7" s="96">
        <f aca="true" t="shared" si="21" ref="AP7:AP41">+AO7*0.3*1.174+AO7</f>
        <v>4244.52016889663</v>
      </c>
    </row>
    <row r="8" spans="1:42" s="9" customFormat="1" ht="22.5" customHeight="1">
      <c r="A8" s="71"/>
      <c r="B8" s="131">
        <f>+B7+1</f>
        <v>2</v>
      </c>
      <c r="C8" s="6">
        <v>1358.28</v>
      </c>
      <c r="D8" s="6">
        <f aca="true" t="shared" si="22" ref="D8:D41">300+100+100+(C8*20%)</f>
        <v>771.656</v>
      </c>
      <c r="E8" s="6">
        <v>75</v>
      </c>
      <c r="F8" s="6">
        <f t="shared" si="3"/>
        <v>330.74039999999997</v>
      </c>
      <c r="G8" s="6">
        <f t="shared" si="4"/>
        <v>177.49734800000002</v>
      </c>
      <c r="H8" s="6">
        <f t="shared" si="5"/>
        <v>508.237748</v>
      </c>
      <c r="I8" s="6">
        <f t="shared" si="6"/>
        <v>135.65868740000002</v>
      </c>
      <c r="J8" s="4">
        <f t="shared" si="7"/>
        <v>643.8964354</v>
      </c>
      <c r="K8" s="4">
        <f t="shared" si="8"/>
        <v>718.8964354</v>
      </c>
      <c r="L8" s="5">
        <f t="shared" si="1"/>
        <v>75.49367866666665</v>
      </c>
      <c r="M8" s="22">
        <f aca="true" t="shared" si="23" ref="M8:X41">+$C8+(M$5*$L8)</f>
        <v>1433.7736786666667</v>
      </c>
      <c r="N8" s="22">
        <f t="shared" si="23"/>
        <v>1509.2673573333332</v>
      </c>
      <c r="O8" s="22">
        <f t="shared" si="23"/>
        <v>1584.7610359999999</v>
      </c>
      <c r="P8" s="22">
        <f t="shared" si="23"/>
        <v>1660.2547146666666</v>
      </c>
      <c r="Q8" s="22">
        <f t="shared" si="23"/>
        <v>1735.7483933333333</v>
      </c>
      <c r="R8" s="22">
        <f t="shared" si="23"/>
        <v>1811.242072</v>
      </c>
      <c r="S8" s="22">
        <f t="shared" si="23"/>
        <v>1886.7357506666665</v>
      </c>
      <c r="T8" s="22">
        <f t="shared" si="23"/>
        <v>1962.2294293333332</v>
      </c>
      <c r="U8" s="22">
        <f t="shared" si="23"/>
        <v>2037.723108</v>
      </c>
      <c r="V8" s="22">
        <f t="shared" si="23"/>
        <v>2113.2167866666664</v>
      </c>
      <c r="W8" s="22">
        <f t="shared" si="23"/>
        <v>2188.710465333333</v>
      </c>
      <c r="X8" s="22">
        <f t="shared" si="23"/>
        <v>2264.204144</v>
      </c>
      <c r="Y8" s="22">
        <f t="shared" si="10"/>
        <v>168.79688303191998</v>
      </c>
      <c r="Z8" s="22">
        <v>11.739999999999998</v>
      </c>
      <c r="AA8" s="22">
        <f t="shared" si="11"/>
        <v>2275.9441439999996</v>
      </c>
      <c r="AB8" s="22">
        <f t="shared" si="12"/>
        <v>2444.7410270319197</v>
      </c>
      <c r="AC8" s="22">
        <f t="shared" si="13"/>
        <v>2613.5379100638397</v>
      </c>
      <c r="AD8" s="22">
        <f t="shared" si="14"/>
        <v>2782.33479309576</v>
      </c>
      <c r="AE8" s="22">
        <f t="shared" si="15"/>
        <v>2951.1316761276794</v>
      </c>
      <c r="AF8" s="22">
        <f t="shared" si="16"/>
        <v>3119.9285591595994</v>
      </c>
      <c r="AG8" s="45">
        <v>3108.1885591596</v>
      </c>
      <c r="AH8" s="44" t="b">
        <f t="shared" si="17"/>
        <v>0</v>
      </c>
      <c r="AI8" s="37"/>
      <c r="AJ8" s="37">
        <v>1.761</v>
      </c>
      <c r="AK8" s="46">
        <f t="shared" si="18"/>
        <v>3121.6895591595994</v>
      </c>
      <c r="AL8" s="35">
        <f t="shared" si="19"/>
        <v>4221.148621895611</v>
      </c>
      <c r="AM8" s="52">
        <v>3144.0120965187994</v>
      </c>
      <c r="AN8" s="35">
        <f t="shared" si="20"/>
        <v>4251.33315691272</v>
      </c>
      <c r="AO8" s="54">
        <v>3170.9933935185995</v>
      </c>
      <c r="AP8" s="96">
        <f t="shared" si="21"/>
        <v>4287.817266715851</v>
      </c>
    </row>
    <row r="9" spans="1:42" s="9" customFormat="1" ht="22.5" customHeight="1">
      <c r="A9" s="71"/>
      <c r="B9" s="131">
        <f aca="true" t="shared" si="24" ref="B9:B40">+B8+1</f>
        <v>3</v>
      </c>
      <c r="C9" s="6">
        <v>1373.37</v>
      </c>
      <c r="D9" s="6">
        <f t="shared" si="22"/>
        <v>774.674</v>
      </c>
      <c r="E9" s="6">
        <v>75</v>
      </c>
      <c r="F9" s="6">
        <f t="shared" si="3"/>
        <v>333.4566</v>
      </c>
      <c r="G9" s="6">
        <f t="shared" si="4"/>
        <v>178.95504200000002</v>
      </c>
      <c r="H9" s="6">
        <f t="shared" si="5"/>
        <v>512.411642</v>
      </c>
      <c r="I9" s="6">
        <f t="shared" si="6"/>
        <v>136.7727821</v>
      </c>
      <c r="J9" s="4">
        <f t="shared" si="7"/>
        <v>649.1844241</v>
      </c>
      <c r="K9" s="4">
        <f t="shared" si="8"/>
        <v>724.1844241</v>
      </c>
      <c r="L9" s="5">
        <f t="shared" si="1"/>
        <v>75.78893966666666</v>
      </c>
      <c r="M9" s="22">
        <f t="shared" si="23"/>
        <v>1449.1589396666666</v>
      </c>
      <c r="N9" s="22">
        <f t="shared" si="23"/>
        <v>1524.9478793333333</v>
      </c>
      <c r="O9" s="22">
        <f t="shared" si="23"/>
        <v>1600.736819</v>
      </c>
      <c r="P9" s="22">
        <f t="shared" si="23"/>
        <v>1676.5257586666667</v>
      </c>
      <c r="Q9" s="22">
        <f t="shared" si="23"/>
        <v>1752.3146983333331</v>
      </c>
      <c r="R9" s="22">
        <f t="shared" si="23"/>
        <v>1828.1036379999998</v>
      </c>
      <c r="S9" s="22">
        <f t="shared" si="23"/>
        <v>1903.8925776666665</v>
      </c>
      <c r="T9" s="22">
        <f t="shared" si="23"/>
        <v>1979.6815173333332</v>
      </c>
      <c r="U9" s="22">
        <f t="shared" si="23"/>
        <v>2055.470457</v>
      </c>
      <c r="V9" s="22">
        <f t="shared" si="23"/>
        <v>2131.2593966666664</v>
      </c>
      <c r="W9" s="22">
        <f t="shared" si="23"/>
        <v>2207.0483363333333</v>
      </c>
      <c r="X9" s="22">
        <f t="shared" si="23"/>
        <v>2282.8372759999997</v>
      </c>
      <c r="Y9" s="22">
        <f t="shared" si="10"/>
        <v>170.03850277867997</v>
      </c>
      <c r="Z9" s="22">
        <v>17.61</v>
      </c>
      <c r="AA9" s="22">
        <f t="shared" si="11"/>
        <v>2300.447276</v>
      </c>
      <c r="AB9" s="22">
        <f t="shared" si="12"/>
        <v>2470.48577877868</v>
      </c>
      <c r="AC9" s="22">
        <f t="shared" si="13"/>
        <v>2640.5242815573597</v>
      </c>
      <c r="AD9" s="22">
        <f t="shared" si="14"/>
        <v>2810.56278433604</v>
      </c>
      <c r="AE9" s="22">
        <f t="shared" si="15"/>
        <v>2980.6012871147195</v>
      </c>
      <c r="AF9" s="22">
        <f t="shared" si="16"/>
        <v>3150.6397898933997</v>
      </c>
      <c r="AG9" s="45">
        <v>3133.0297898933995</v>
      </c>
      <c r="AH9" s="44" t="b">
        <f t="shared" si="17"/>
        <v>0</v>
      </c>
      <c r="AI9" s="37"/>
      <c r="AJ9" s="37">
        <v>2.6414999999999997</v>
      </c>
      <c r="AK9" s="46">
        <f t="shared" si="18"/>
        <v>3153.2812898934</v>
      </c>
      <c r="AL9" s="35">
        <f t="shared" si="19"/>
        <v>4263.8669601938545</v>
      </c>
      <c r="AM9" s="52">
        <v>3173.7765399023997</v>
      </c>
      <c r="AN9" s="35">
        <f t="shared" si="20"/>
        <v>4291.580637256025</v>
      </c>
      <c r="AO9" s="54">
        <v>3206.0092302780004</v>
      </c>
      <c r="AP9" s="96">
        <f t="shared" si="21"/>
        <v>4335.165681181912</v>
      </c>
    </row>
    <row r="10" spans="1:42" s="9" customFormat="1" ht="22.5" customHeight="1">
      <c r="A10" s="71"/>
      <c r="B10" s="131">
        <f t="shared" si="24"/>
        <v>4</v>
      </c>
      <c r="C10" s="6">
        <v>1388.51</v>
      </c>
      <c r="D10" s="6">
        <f t="shared" si="22"/>
        <v>777.702</v>
      </c>
      <c r="E10" s="6">
        <v>75</v>
      </c>
      <c r="F10" s="6">
        <f t="shared" si="3"/>
        <v>336.1818</v>
      </c>
      <c r="G10" s="6">
        <f t="shared" si="4"/>
        <v>180.417566</v>
      </c>
      <c r="H10" s="6">
        <f t="shared" si="5"/>
        <v>516.599366</v>
      </c>
      <c r="I10" s="6">
        <f t="shared" si="6"/>
        <v>137.8905683</v>
      </c>
      <c r="J10" s="4">
        <f t="shared" si="7"/>
        <v>654.4899343000001</v>
      </c>
      <c r="K10" s="4">
        <f t="shared" si="8"/>
        <v>729.4899343000001</v>
      </c>
      <c r="L10" s="5">
        <f t="shared" si="1"/>
        <v>76.085179</v>
      </c>
      <c r="M10" s="22">
        <f t="shared" si="23"/>
        <v>1464.595179</v>
      </c>
      <c r="N10" s="22">
        <f t="shared" si="23"/>
        <v>1540.680358</v>
      </c>
      <c r="O10" s="22">
        <f t="shared" si="23"/>
        <v>1616.765537</v>
      </c>
      <c r="P10" s="22">
        <f t="shared" si="23"/>
        <v>1692.850716</v>
      </c>
      <c r="Q10" s="22">
        <f t="shared" si="23"/>
        <v>1768.935895</v>
      </c>
      <c r="R10" s="22">
        <f t="shared" si="23"/>
        <v>1845.021074</v>
      </c>
      <c r="S10" s="22">
        <f t="shared" si="23"/>
        <v>1921.106253</v>
      </c>
      <c r="T10" s="22">
        <f t="shared" si="23"/>
        <v>1997.191432</v>
      </c>
      <c r="U10" s="22">
        <f t="shared" si="23"/>
        <v>2073.2766110000002</v>
      </c>
      <c r="V10" s="22">
        <f t="shared" si="23"/>
        <v>2149.36179</v>
      </c>
      <c r="W10" s="22">
        <f t="shared" si="23"/>
        <v>2225.446969</v>
      </c>
      <c r="X10" s="22">
        <f t="shared" si="23"/>
        <v>2301.5321480000002</v>
      </c>
      <c r="Y10" s="22">
        <f t="shared" si="10"/>
        <v>171.28423657364</v>
      </c>
      <c r="Z10" s="22">
        <v>23.479999999999997</v>
      </c>
      <c r="AA10" s="22">
        <f t="shared" si="11"/>
        <v>2325.0121480000003</v>
      </c>
      <c r="AB10" s="22">
        <f t="shared" si="12"/>
        <v>2496.2963845736404</v>
      </c>
      <c r="AC10" s="22">
        <f t="shared" si="13"/>
        <v>2667.58062114728</v>
      </c>
      <c r="AD10" s="22">
        <f t="shared" si="14"/>
        <v>2838.86485772092</v>
      </c>
      <c r="AE10" s="22">
        <f t="shared" si="15"/>
        <v>3010.14909429456</v>
      </c>
      <c r="AF10" s="22">
        <f t="shared" si="16"/>
        <v>3181.4333308682003</v>
      </c>
      <c r="AG10" s="45">
        <v>3157.9533308682003</v>
      </c>
      <c r="AH10" s="44" t="b">
        <f t="shared" si="17"/>
        <v>0</v>
      </c>
      <c r="AI10" s="37"/>
      <c r="AJ10" s="37">
        <v>3.522</v>
      </c>
      <c r="AK10" s="46">
        <f t="shared" si="18"/>
        <v>3184.9553308682002</v>
      </c>
      <c r="AL10" s="35">
        <f t="shared" si="19"/>
        <v>4306.69659839998</v>
      </c>
      <c r="AM10" s="52">
        <v>3205.6481254555997</v>
      </c>
      <c r="AN10" s="35">
        <f t="shared" si="20"/>
        <v>4334.677395241062</v>
      </c>
      <c r="AO10" s="54">
        <v>3238.1606706505995</v>
      </c>
      <c r="AP10" s="96">
        <f t="shared" si="21"/>
        <v>4378.640858853741</v>
      </c>
    </row>
    <row r="11" spans="1:42" s="9" customFormat="1" ht="22.5" customHeight="1">
      <c r="A11" s="71"/>
      <c r="B11" s="131">
        <f t="shared" si="24"/>
        <v>5</v>
      </c>
      <c r="C11" s="6">
        <v>1403.67</v>
      </c>
      <c r="D11" s="6">
        <f t="shared" si="22"/>
        <v>780.734</v>
      </c>
      <c r="E11" s="6">
        <v>75</v>
      </c>
      <c r="F11" s="6">
        <f t="shared" si="3"/>
        <v>338.9106</v>
      </c>
      <c r="G11" s="6">
        <f t="shared" si="4"/>
        <v>181.88202200000003</v>
      </c>
      <c r="H11" s="6">
        <f t="shared" si="5"/>
        <v>520.792622</v>
      </c>
      <c r="I11" s="6">
        <f t="shared" si="6"/>
        <v>139.0098311</v>
      </c>
      <c r="J11" s="4">
        <f t="shared" si="7"/>
        <v>659.8024531000001</v>
      </c>
      <c r="K11" s="4">
        <f t="shared" si="8"/>
        <v>734.8024531000001</v>
      </c>
      <c r="L11" s="5">
        <f t="shared" si="1"/>
        <v>76.38180966666667</v>
      </c>
      <c r="M11" s="22">
        <f t="shared" si="23"/>
        <v>1480.0518096666667</v>
      </c>
      <c r="N11" s="22">
        <f t="shared" si="23"/>
        <v>1556.4336193333334</v>
      </c>
      <c r="O11" s="22">
        <f t="shared" si="23"/>
        <v>1632.815429</v>
      </c>
      <c r="P11" s="22">
        <f t="shared" si="23"/>
        <v>1709.1972386666666</v>
      </c>
      <c r="Q11" s="22">
        <f t="shared" si="23"/>
        <v>1785.5790483333335</v>
      </c>
      <c r="R11" s="22">
        <f t="shared" si="23"/>
        <v>1861.9608580000001</v>
      </c>
      <c r="S11" s="22">
        <f t="shared" si="23"/>
        <v>1938.3426676666668</v>
      </c>
      <c r="T11" s="22">
        <f t="shared" si="23"/>
        <v>2014.7244773333334</v>
      </c>
      <c r="U11" s="22">
        <f t="shared" si="23"/>
        <v>2091.106287</v>
      </c>
      <c r="V11" s="22">
        <f t="shared" si="23"/>
        <v>2167.488096666667</v>
      </c>
      <c r="W11" s="22">
        <f t="shared" si="23"/>
        <v>2243.8699063333333</v>
      </c>
      <c r="X11" s="22">
        <f t="shared" si="23"/>
        <v>2320.251716</v>
      </c>
      <c r="Y11" s="22">
        <f t="shared" si="10"/>
        <v>172.53161598788003</v>
      </c>
      <c r="Z11" s="22">
        <v>29.349999999999998</v>
      </c>
      <c r="AA11" s="22">
        <f t="shared" si="11"/>
        <v>2349.601716</v>
      </c>
      <c r="AB11" s="22">
        <f t="shared" si="12"/>
        <v>2522.13333198788</v>
      </c>
      <c r="AC11" s="22">
        <f t="shared" si="13"/>
        <v>2694.6649479757602</v>
      </c>
      <c r="AD11" s="22">
        <f t="shared" si="14"/>
        <v>2867.19656396364</v>
      </c>
      <c r="AE11" s="22">
        <f t="shared" si="15"/>
        <v>3039.7281799515204</v>
      </c>
      <c r="AF11" s="22">
        <f t="shared" si="16"/>
        <v>3212.2597959394</v>
      </c>
      <c r="AG11" s="45">
        <v>3182.9097959394003</v>
      </c>
      <c r="AH11" s="44" t="b">
        <f t="shared" si="17"/>
        <v>0</v>
      </c>
      <c r="AI11" s="37"/>
      <c r="AJ11" s="37">
        <v>4.4025</v>
      </c>
      <c r="AK11" s="46">
        <f t="shared" si="18"/>
        <v>3216.6622959394003</v>
      </c>
      <c r="AL11" s="35">
        <f t="shared" si="19"/>
        <v>4349.570756569257</v>
      </c>
      <c r="AM11" s="52">
        <v>3240.5487278776</v>
      </c>
      <c r="AN11" s="35">
        <f t="shared" si="20"/>
        <v>4381.86998983609</v>
      </c>
      <c r="AO11" s="54">
        <v>3270.4108833123996</v>
      </c>
      <c r="AP11" s="96">
        <f t="shared" si="21"/>
        <v>4422.249596415027</v>
      </c>
    </row>
    <row r="12" spans="1:42" s="9" customFormat="1" ht="22.5" customHeight="1">
      <c r="A12" s="71"/>
      <c r="B12" s="131">
        <f t="shared" si="24"/>
        <v>6</v>
      </c>
      <c r="C12" s="6">
        <v>1418.87</v>
      </c>
      <c r="D12" s="6">
        <f t="shared" si="22"/>
        <v>783.774</v>
      </c>
      <c r="E12" s="6">
        <v>75</v>
      </c>
      <c r="F12" s="6">
        <f t="shared" si="3"/>
        <v>341.6466</v>
      </c>
      <c r="G12" s="6">
        <f t="shared" si="4"/>
        <v>183.350342</v>
      </c>
      <c r="H12" s="6">
        <f t="shared" si="5"/>
        <v>524.996942</v>
      </c>
      <c r="I12" s="6">
        <f t="shared" si="6"/>
        <v>140.1320471</v>
      </c>
      <c r="J12" s="4">
        <f t="shared" si="7"/>
        <v>665.1289891</v>
      </c>
      <c r="K12" s="4">
        <f t="shared" si="8"/>
        <v>740.1289891</v>
      </c>
      <c r="L12" s="5">
        <f t="shared" si="1"/>
        <v>76.679223</v>
      </c>
      <c r="M12" s="22">
        <f t="shared" si="23"/>
        <v>1495.549223</v>
      </c>
      <c r="N12" s="22">
        <f t="shared" si="23"/>
        <v>1572.2284459999998</v>
      </c>
      <c r="O12" s="22">
        <f t="shared" si="23"/>
        <v>1648.907669</v>
      </c>
      <c r="P12" s="22">
        <f t="shared" si="23"/>
        <v>1725.5868919999998</v>
      </c>
      <c r="Q12" s="22">
        <f t="shared" si="23"/>
        <v>1802.266115</v>
      </c>
      <c r="R12" s="22">
        <f t="shared" si="23"/>
        <v>1878.945338</v>
      </c>
      <c r="S12" s="22">
        <f t="shared" si="23"/>
        <v>1955.6245609999999</v>
      </c>
      <c r="T12" s="22">
        <f t="shared" si="23"/>
        <v>2032.3037839999997</v>
      </c>
      <c r="U12" s="22">
        <f t="shared" si="23"/>
        <v>2108.983007</v>
      </c>
      <c r="V12" s="22">
        <f t="shared" si="23"/>
        <v>2185.66223</v>
      </c>
      <c r="W12" s="22">
        <f t="shared" si="23"/>
        <v>2262.341453</v>
      </c>
      <c r="X12" s="22">
        <f t="shared" si="23"/>
        <v>2339.020676</v>
      </c>
      <c r="Y12" s="22">
        <f t="shared" si="10"/>
        <v>173.78228664068</v>
      </c>
      <c r="Z12" s="22">
        <v>35.22</v>
      </c>
      <c r="AA12" s="22">
        <f t="shared" si="11"/>
        <v>2374.240676</v>
      </c>
      <c r="AB12" s="22">
        <f t="shared" si="12"/>
        <v>2548.02296264068</v>
      </c>
      <c r="AC12" s="22">
        <f t="shared" si="13"/>
        <v>2721.80524928136</v>
      </c>
      <c r="AD12" s="22">
        <f t="shared" si="14"/>
        <v>2895.58753592204</v>
      </c>
      <c r="AE12" s="22">
        <f t="shared" si="15"/>
        <v>3069.36982256272</v>
      </c>
      <c r="AF12" s="22">
        <f t="shared" si="16"/>
        <v>3243.1521092034</v>
      </c>
      <c r="AG12" s="45">
        <v>3207.9321092033997</v>
      </c>
      <c r="AH12" s="44" t="b">
        <f t="shared" si="17"/>
        <v>0</v>
      </c>
      <c r="AI12" s="37"/>
      <c r="AJ12" s="37">
        <v>5.2829999999999995</v>
      </c>
      <c r="AK12" s="46">
        <f t="shared" si="18"/>
        <v>3248.4351092034</v>
      </c>
      <c r="AL12" s="35">
        <f t="shared" si="19"/>
        <v>4392.533954664837</v>
      </c>
      <c r="AM12" s="52">
        <v>3272.5520098164</v>
      </c>
      <c r="AN12" s="35">
        <f t="shared" si="20"/>
        <v>4425.1448276737365</v>
      </c>
      <c r="AO12" s="54">
        <v>3302.6775580224</v>
      </c>
      <c r="AP12" s="96">
        <f t="shared" si="21"/>
        <v>4465.880593957889</v>
      </c>
    </row>
    <row r="13" spans="1:42" s="9" customFormat="1" ht="22.5" customHeight="1">
      <c r="A13" s="71"/>
      <c r="B13" s="131">
        <f t="shared" si="24"/>
        <v>7</v>
      </c>
      <c r="C13" s="6">
        <v>1434.1</v>
      </c>
      <c r="D13" s="6">
        <f t="shared" si="22"/>
        <v>786.8199999999999</v>
      </c>
      <c r="E13" s="6">
        <v>75</v>
      </c>
      <c r="F13" s="6">
        <f t="shared" si="3"/>
        <v>344.388</v>
      </c>
      <c r="G13" s="6">
        <f t="shared" si="4"/>
        <v>184.82156</v>
      </c>
      <c r="H13" s="6">
        <f t="shared" si="5"/>
        <v>529.20956</v>
      </c>
      <c r="I13" s="6">
        <f t="shared" si="6"/>
        <v>141.256478</v>
      </c>
      <c r="J13" s="4">
        <f t="shared" si="7"/>
        <v>670.466038</v>
      </c>
      <c r="K13" s="4">
        <f t="shared" si="8"/>
        <v>745.466038</v>
      </c>
      <c r="L13" s="5">
        <f t="shared" si="1"/>
        <v>76.97722333333333</v>
      </c>
      <c r="M13" s="22">
        <f t="shared" si="23"/>
        <v>1511.0772233333332</v>
      </c>
      <c r="N13" s="22">
        <f t="shared" si="23"/>
        <v>1588.0544466666665</v>
      </c>
      <c r="O13" s="22">
        <f t="shared" si="23"/>
        <v>1665.0316699999998</v>
      </c>
      <c r="P13" s="22">
        <f t="shared" si="23"/>
        <v>1742.0088933333332</v>
      </c>
      <c r="Q13" s="22">
        <f t="shared" si="23"/>
        <v>1818.9861166666665</v>
      </c>
      <c r="R13" s="22">
        <f t="shared" si="23"/>
        <v>1895.9633399999998</v>
      </c>
      <c r="S13" s="22">
        <f t="shared" si="23"/>
        <v>1972.940563333333</v>
      </c>
      <c r="T13" s="22">
        <f t="shared" si="23"/>
        <v>2049.9177866666664</v>
      </c>
      <c r="U13" s="22">
        <f t="shared" si="23"/>
        <v>2126.8950099999997</v>
      </c>
      <c r="V13" s="22">
        <f t="shared" si="23"/>
        <v>2203.872233333333</v>
      </c>
      <c r="W13" s="22">
        <f t="shared" si="23"/>
        <v>2280.8494566666664</v>
      </c>
      <c r="X13" s="22">
        <f t="shared" si="23"/>
        <v>2357.82668</v>
      </c>
      <c r="Y13" s="22">
        <f t="shared" si="10"/>
        <v>175.0354257224</v>
      </c>
      <c r="Z13" s="22">
        <v>41.089999999999996</v>
      </c>
      <c r="AA13" s="22">
        <f t="shared" si="11"/>
        <v>2398.9166800000003</v>
      </c>
      <c r="AB13" s="22">
        <f t="shared" si="12"/>
        <v>2573.9521057224</v>
      </c>
      <c r="AC13" s="22">
        <f t="shared" si="13"/>
        <v>2748.9875314448004</v>
      </c>
      <c r="AD13" s="22">
        <f t="shared" si="14"/>
        <v>2924.0229571672003</v>
      </c>
      <c r="AE13" s="22">
        <f t="shared" si="15"/>
        <v>3099.0583828896</v>
      </c>
      <c r="AF13" s="22">
        <f t="shared" si="16"/>
        <v>3274.0938086120004</v>
      </c>
      <c r="AG13" s="45">
        <v>3233.003808612</v>
      </c>
      <c r="AH13" s="44" t="b">
        <f t="shared" si="17"/>
        <v>0</v>
      </c>
      <c r="AI13" s="37"/>
      <c r="AJ13" s="37">
        <v>6.163500000000001</v>
      </c>
      <c r="AK13" s="46">
        <f t="shared" si="18"/>
        <v>3280.2573086120005</v>
      </c>
      <c r="AL13" s="35">
        <f t="shared" si="19"/>
        <v>4435.563932705147</v>
      </c>
      <c r="AM13" s="52">
        <v>3304.5882158516</v>
      </c>
      <c r="AN13" s="35">
        <f t="shared" si="20"/>
        <v>4468.464185474533</v>
      </c>
      <c r="AO13" s="54">
        <v>3335.0265429733995</v>
      </c>
      <c r="AP13" s="96">
        <f t="shared" si="21"/>
        <v>4509.6228914086305</v>
      </c>
    </row>
    <row r="14" spans="1:42" s="9" customFormat="1" ht="22.5" customHeight="1">
      <c r="A14" s="71"/>
      <c r="B14" s="131">
        <f t="shared" si="24"/>
        <v>8</v>
      </c>
      <c r="C14" s="6">
        <v>1449.36</v>
      </c>
      <c r="D14" s="6">
        <f t="shared" si="22"/>
        <v>789.8720000000001</v>
      </c>
      <c r="E14" s="6">
        <v>75</v>
      </c>
      <c r="F14" s="6">
        <f t="shared" si="3"/>
        <v>347.1348</v>
      </c>
      <c r="G14" s="6">
        <f t="shared" si="4"/>
        <v>186.29567600000001</v>
      </c>
      <c r="H14" s="6">
        <f t="shared" si="5"/>
        <v>533.430476</v>
      </c>
      <c r="I14" s="6">
        <f t="shared" si="6"/>
        <v>142.3831238</v>
      </c>
      <c r="J14" s="4">
        <f t="shared" si="7"/>
        <v>675.8135998</v>
      </c>
      <c r="K14" s="4">
        <f t="shared" si="8"/>
        <v>750.8135998</v>
      </c>
      <c r="L14" s="5">
        <f t="shared" si="1"/>
        <v>77.27581066666667</v>
      </c>
      <c r="M14" s="22">
        <f t="shared" si="23"/>
        <v>1526.6358106666667</v>
      </c>
      <c r="N14" s="22">
        <f t="shared" si="23"/>
        <v>1603.9116213333332</v>
      </c>
      <c r="O14" s="22">
        <f t="shared" si="23"/>
        <v>1681.187432</v>
      </c>
      <c r="P14" s="22">
        <f t="shared" si="23"/>
        <v>1758.4632426666667</v>
      </c>
      <c r="Q14" s="22">
        <f t="shared" si="23"/>
        <v>1835.7390533333332</v>
      </c>
      <c r="R14" s="22">
        <f t="shared" si="23"/>
        <v>1913.014864</v>
      </c>
      <c r="S14" s="22">
        <f t="shared" si="23"/>
        <v>1990.2906746666667</v>
      </c>
      <c r="T14" s="22">
        <f t="shared" si="23"/>
        <v>2067.5664853333333</v>
      </c>
      <c r="U14" s="22">
        <f t="shared" si="23"/>
        <v>2144.842296</v>
      </c>
      <c r="V14" s="22">
        <f t="shared" si="23"/>
        <v>2222.118106666667</v>
      </c>
      <c r="W14" s="22">
        <f t="shared" si="23"/>
        <v>2299.3939173333333</v>
      </c>
      <c r="X14" s="22">
        <f t="shared" si="23"/>
        <v>2376.669728</v>
      </c>
      <c r="Y14" s="22">
        <f t="shared" si="10"/>
        <v>176.29103323304</v>
      </c>
      <c r="Z14" s="22">
        <v>46.959999999999994</v>
      </c>
      <c r="AA14" s="22">
        <f t="shared" si="11"/>
        <v>2423.629728</v>
      </c>
      <c r="AB14" s="22">
        <f t="shared" si="12"/>
        <v>2599.9207612330397</v>
      </c>
      <c r="AC14" s="22">
        <f t="shared" si="13"/>
        <v>2776.21179446608</v>
      </c>
      <c r="AD14" s="22">
        <f t="shared" si="14"/>
        <v>2952.5028276991197</v>
      </c>
      <c r="AE14" s="22">
        <f t="shared" si="15"/>
        <v>3128.79386093216</v>
      </c>
      <c r="AF14" s="22">
        <f t="shared" si="16"/>
        <v>3305.0848941652</v>
      </c>
      <c r="AG14" s="45">
        <v>3258.1248941652</v>
      </c>
      <c r="AH14" s="44" t="b">
        <f t="shared" si="17"/>
        <v>0</v>
      </c>
      <c r="AI14" s="37"/>
      <c r="AJ14" s="37">
        <v>7.044</v>
      </c>
      <c r="AK14" s="46">
        <f t="shared" si="18"/>
        <v>3312.1288941651997</v>
      </c>
      <c r="AL14" s="35">
        <f t="shared" si="19"/>
        <v>4478.6606906901825</v>
      </c>
      <c r="AM14" s="52">
        <v>3336.7231941759997</v>
      </c>
      <c r="AN14" s="35">
        <f t="shared" si="20"/>
        <v>4511.917103164787</v>
      </c>
      <c r="AO14" s="54">
        <v>3367.424914069</v>
      </c>
      <c r="AP14" s="96">
        <f t="shared" si="21"/>
        <v>4553.431968804101</v>
      </c>
    </row>
    <row r="15" spans="1:42" s="9" customFormat="1" ht="22.5" customHeight="1">
      <c r="A15" s="71"/>
      <c r="B15" s="131">
        <f t="shared" si="24"/>
        <v>9</v>
      </c>
      <c r="C15" s="6">
        <v>1464.67</v>
      </c>
      <c r="D15" s="6">
        <f t="shared" si="22"/>
        <v>792.934</v>
      </c>
      <c r="E15" s="6">
        <v>75</v>
      </c>
      <c r="F15" s="6">
        <f t="shared" si="3"/>
        <v>349.8906</v>
      </c>
      <c r="G15" s="6">
        <f t="shared" si="4"/>
        <v>187.77462200000002</v>
      </c>
      <c r="H15" s="6">
        <f t="shared" si="5"/>
        <v>537.6652220000001</v>
      </c>
      <c r="I15" s="6">
        <f t="shared" si="6"/>
        <v>143.5134611</v>
      </c>
      <c r="J15" s="4">
        <f t="shared" si="7"/>
        <v>681.1786831000001</v>
      </c>
      <c r="K15" s="4">
        <f t="shared" si="8"/>
        <v>756.1786831000001</v>
      </c>
      <c r="L15" s="5">
        <f t="shared" si="1"/>
        <v>77.57537633333332</v>
      </c>
      <c r="M15" s="22">
        <f t="shared" si="23"/>
        <v>1542.2453763333333</v>
      </c>
      <c r="N15" s="22">
        <f t="shared" si="23"/>
        <v>1619.8207526666667</v>
      </c>
      <c r="O15" s="22">
        <f t="shared" si="23"/>
        <v>1697.396129</v>
      </c>
      <c r="P15" s="22">
        <f t="shared" si="23"/>
        <v>1774.9715053333334</v>
      </c>
      <c r="Q15" s="22">
        <f t="shared" si="23"/>
        <v>1852.5468816666666</v>
      </c>
      <c r="R15" s="22">
        <f t="shared" si="23"/>
        <v>1930.1222579999999</v>
      </c>
      <c r="S15" s="22">
        <f t="shared" si="23"/>
        <v>2007.6976343333333</v>
      </c>
      <c r="T15" s="22">
        <f t="shared" si="23"/>
        <v>2085.273010666667</v>
      </c>
      <c r="U15" s="22">
        <f t="shared" si="23"/>
        <v>2162.848387</v>
      </c>
      <c r="V15" s="22">
        <f t="shared" si="23"/>
        <v>2240.423763333333</v>
      </c>
      <c r="W15" s="22">
        <f t="shared" si="23"/>
        <v>2317.9991396666665</v>
      </c>
      <c r="X15" s="22">
        <f t="shared" si="23"/>
        <v>2395.5745159999997</v>
      </c>
      <c r="Y15" s="22">
        <f t="shared" si="10"/>
        <v>177.55075479188</v>
      </c>
      <c r="Z15" s="22">
        <v>52.83</v>
      </c>
      <c r="AA15" s="22">
        <f t="shared" si="11"/>
        <v>2448.4045159999996</v>
      </c>
      <c r="AB15" s="22">
        <f t="shared" si="12"/>
        <v>2625.9552707918797</v>
      </c>
      <c r="AC15" s="22">
        <f t="shared" si="13"/>
        <v>2803.5060255837598</v>
      </c>
      <c r="AD15" s="22">
        <f t="shared" si="14"/>
        <v>2981.0567803756394</v>
      </c>
      <c r="AE15" s="22">
        <f t="shared" si="15"/>
        <v>3158.6075351675195</v>
      </c>
      <c r="AF15" s="22">
        <f t="shared" si="16"/>
        <v>3336.1582899593996</v>
      </c>
      <c r="AG15" s="45">
        <v>3283.3282899594</v>
      </c>
      <c r="AH15" s="44" t="b">
        <f t="shared" si="17"/>
        <v>0</v>
      </c>
      <c r="AI15" s="37"/>
      <c r="AJ15" s="37">
        <v>7.924499999999999</v>
      </c>
      <c r="AK15" s="46">
        <f t="shared" si="18"/>
        <v>3344.0827899593996</v>
      </c>
      <c r="AL15" s="35">
        <f t="shared" si="19"/>
        <v>4521.8687485831</v>
      </c>
      <c r="AM15" s="52">
        <v>3368.8746345485997</v>
      </c>
      <c r="AN15" s="35">
        <f t="shared" si="20"/>
        <v>4555.392280836617</v>
      </c>
      <c r="AO15" s="54">
        <v>3399.856209261</v>
      </c>
      <c r="AP15" s="96">
        <f t="shared" si="21"/>
        <v>4597.285566162724</v>
      </c>
    </row>
    <row r="16" spans="1:42" s="9" customFormat="1" ht="22.5" customHeight="1">
      <c r="A16" s="71"/>
      <c r="B16" s="131">
        <f t="shared" si="24"/>
        <v>10</v>
      </c>
      <c r="C16" s="6">
        <v>1480.01</v>
      </c>
      <c r="D16" s="6">
        <f t="shared" si="22"/>
        <v>796.002</v>
      </c>
      <c r="E16" s="6">
        <v>75</v>
      </c>
      <c r="F16" s="6">
        <f t="shared" si="3"/>
        <v>352.6517999999999</v>
      </c>
      <c r="G16" s="6">
        <f t="shared" si="4"/>
        <v>189.25646600000002</v>
      </c>
      <c r="H16" s="6">
        <f t="shared" si="5"/>
        <v>541.9082659999999</v>
      </c>
      <c r="I16" s="6">
        <f t="shared" si="6"/>
        <v>144.64601330000002</v>
      </c>
      <c r="J16" s="4">
        <f t="shared" si="7"/>
        <v>686.5542793</v>
      </c>
      <c r="K16" s="4">
        <f t="shared" si="8"/>
        <v>761.5542793</v>
      </c>
      <c r="L16" s="5">
        <f t="shared" si="1"/>
        <v>77.87552899999999</v>
      </c>
      <c r="M16" s="22">
        <f t="shared" si="23"/>
        <v>1557.885529</v>
      </c>
      <c r="N16" s="22">
        <f t="shared" si="23"/>
        <v>1635.761058</v>
      </c>
      <c r="O16" s="22">
        <f t="shared" si="23"/>
        <v>1713.636587</v>
      </c>
      <c r="P16" s="22">
        <f t="shared" si="23"/>
        <v>1791.5121159999999</v>
      </c>
      <c r="Q16" s="22">
        <f t="shared" si="23"/>
        <v>1869.3876449999998</v>
      </c>
      <c r="R16" s="22">
        <f t="shared" si="23"/>
        <v>1947.263174</v>
      </c>
      <c r="S16" s="22">
        <f t="shared" si="23"/>
        <v>2025.1387029999999</v>
      </c>
      <c r="T16" s="22">
        <f t="shared" si="23"/>
        <v>2103.014232</v>
      </c>
      <c r="U16" s="22">
        <f t="shared" si="23"/>
        <v>2180.889761</v>
      </c>
      <c r="V16" s="22">
        <f t="shared" si="23"/>
        <v>2258.76529</v>
      </c>
      <c r="W16" s="22">
        <f t="shared" si="23"/>
        <v>2336.6408189999997</v>
      </c>
      <c r="X16" s="22">
        <f t="shared" si="23"/>
        <v>2414.516348</v>
      </c>
      <c r="Y16" s="22">
        <f t="shared" si="10"/>
        <v>178.81294477964</v>
      </c>
      <c r="Z16" s="22">
        <v>58.699999999999996</v>
      </c>
      <c r="AA16" s="22">
        <f t="shared" si="11"/>
        <v>2473.216348</v>
      </c>
      <c r="AB16" s="22">
        <f t="shared" si="12"/>
        <v>2652.02929277964</v>
      </c>
      <c r="AC16" s="22">
        <f t="shared" si="13"/>
        <v>2830.84223755928</v>
      </c>
      <c r="AD16" s="22">
        <f t="shared" si="14"/>
        <v>3009.65518233892</v>
      </c>
      <c r="AE16" s="22">
        <f t="shared" si="15"/>
        <v>3188.46812711856</v>
      </c>
      <c r="AF16" s="22">
        <f t="shared" si="16"/>
        <v>3367.2810718982</v>
      </c>
      <c r="AG16" s="45">
        <v>3308.5810718982</v>
      </c>
      <c r="AH16" s="44" t="b">
        <f t="shared" si="17"/>
        <v>0</v>
      </c>
      <c r="AI16" s="37"/>
      <c r="AJ16" s="37">
        <v>8.805</v>
      </c>
      <c r="AK16" s="46">
        <f t="shared" si="18"/>
        <v>3376.0860718982</v>
      </c>
      <c r="AL16" s="35">
        <f t="shared" si="19"/>
        <v>4565.143586420746</v>
      </c>
      <c r="AM16" s="52">
        <v>3401.1083851621997</v>
      </c>
      <c r="AN16" s="35">
        <f t="shared" si="20"/>
        <v>4598.978758416326</v>
      </c>
      <c r="AO16" s="54">
        <v>3432.3862767421997</v>
      </c>
      <c r="AP16" s="96">
        <f t="shared" si="21"/>
        <v>4641.272723410802</v>
      </c>
    </row>
    <row r="17" spans="1:42" s="9" customFormat="1" ht="22.5" customHeight="1">
      <c r="A17" s="71"/>
      <c r="B17" s="131">
        <f t="shared" si="24"/>
        <v>11</v>
      </c>
      <c r="C17" s="6">
        <v>1497.3</v>
      </c>
      <c r="D17" s="6">
        <f t="shared" si="22"/>
        <v>799.46</v>
      </c>
      <c r="E17" s="6">
        <v>75</v>
      </c>
      <c r="F17" s="6">
        <f t="shared" si="3"/>
        <v>355.764</v>
      </c>
      <c r="G17" s="6">
        <f t="shared" si="4"/>
        <v>190.92668000000003</v>
      </c>
      <c r="H17" s="6">
        <f t="shared" si="5"/>
        <v>546.69068</v>
      </c>
      <c r="I17" s="6">
        <f t="shared" si="6"/>
        <v>145.922534</v>
      </c>
      <c r="J17" s="4">
        <f t="shared" si="7"/>
        <v>692.6132140000001</v>
      </c>
      <c r="K17" s="4">
        <f t="shared" si="8"/>
        <v>767.6132140000001</v>
      </c>
      <c r="L17" s="5">
        <f t="shared" si="1"/>
        <v>78.21383666666667</v>
      </c>
      <c r="M17" s="22">
        <f t="shared" si="23"/>
        <v>1575.5138366666665</v>
      </c>
      <c r="N17" s="22">
        <f t="shared" si="23"/>
        <v>1653.7276733333333</v>
      </c>
      <c r="O17" s="22">
        <f t="shared" si="23"/>
        <v>1731.9415099999999</v>
      </c>
      <c r="P17" s="22">
        <f t="shared" si="23"/>
        <v>1810.1553466666667</v>
      </c>
      <c r="Q17" s="22">
        <f t="shared" si="23"/>
        <v>1888.3691833333332</v>
      </c>
      <c r="R17" s="22">
        <f t="shared" si="23"/>
        <v>1966.58302</v>
      </c>
      <c r="S17" s="22">
        <f t="shared" si="23"/>
        <v>2044.7968566666666</v>
      </c>
      <c r="T17" s="22">
        <f t="shared" si="23"/>
        <v>2123.010693333333</v>
      </c>
      <c r="U17" s="22">
        <f t="shared" si="23"/>
        <v>2201.22453</v>
      </c>
      <c r="V17" s="22">
        <f t="shared" si="23"/>
        <v>2279.4383666666668</v>
      </c>
      <c r="W17" s="22">
        <f t="shared" si="23"/>
        <v>2357.652203333333</v>
      </c>
      <c r="X17" s="22">
        <f t="shared" si="23"/>
        <v>2435.86604</v>
      </c>
      <c r="Y17" s="22">
        <f t="shared" si="10"/>
        <v>180.23558264720003</v>
      </c>
      <c r="Z17" s="22">
        <v>64.57</v>
      </c>
      <c r="AA17" s="22">
        <f t="shared" si="11"/>
        <v>2500.43604</v>
      </c>
      <c r="AB17" s="22">
        <f t="shared" si="12"/>
        <v>2680.6716226472</v>
      </c>
      <c r="AC17" s="22">
        <f t="shared" si="13"/>
        <v>2860.9072052944002</v>
      </c>
      <c r="AD17" s="22">
        <f t="shared" si="14"/>
        <v>3041.1427879416</v>
      </c>
      <c r="AE17" s="22">
        <f t="shared" si="15"/>
        <v>3221.3783705888</v>
      </c>
      <c r="AF17" s="22">
        <f t="shared" si="16"/>
        <v>3401.6139532360003</v>
      </c>
      <c r="AG17" s="45">
        <v>3337.043953236</v>
      </c>
      <c r="AH17" s="44" t="b">
        <f t="shared" si="17"/>
        <v>0</v>
      </c>
      <c r="AI17" s="37"/>
      <c r="AJ17" s="37">
        <v>9.6855</v>
      </c>
      <c r="AK17" s="46">
        <f t="shared" si="18"/>
        <v>3411.2994532360003</v>
      </c>
      <c r="AL17" s="35">
        <f t="shared" si="19"/>
        <v>4612.75912066572</v>
      </c>
      <c r="AM17" s="52">
        <v>3436.5522351748004</v>
      </c>
      <c r="AN17" s="35">
        <f t="shared" si="20"/>
        <v>4646.905932403365</v>
      </c>
      <c r="AO17" s="54">
        <v>3468.1099815742</v>
      </c>
      <c r="AP17" s="96">
        <f t="shared" si="21"/>
        <v>4689.578317084633</v>
      </c>
    </row>
    <row r="18" spans="1:42" s="9" customFormat="1" ht="22.5" customHeight="1">
      <c r="A18" s="71"/>
      <c r="B18" s="131">
        <f t="shared" si="24"/>
        <v>12</v>
      </c>
      <c r="C18" s="6">
        <v>1514.66</v>
      </c>
      <c r="D18" s="6">
        <f t="shared" si="22"/>
        <v>802.932</v>
      </c>
      <c r="E18" s="6">
        <v>75</v>
      </c>
      <c r="F18" s="6">
        <f t="shared" si="3"/>
        <v>358.8888</v>
      </c>
      <c r="G18" s="6">
        <f t="shared" si="4"/>
        <v>192.60365600000003</v>
      </c>
      <c r="H18" s="6">
        <f t="shared" si="5"/>
        <v>551.4924560000001</v>
      </c>
      <c r="I18" s="6">
        <f t="shared" si="6"/>
        <v>147.20422280000003</v>
      </c>
      <c r="J18" s="4">
        <f t="shared" si="7"/>
        <v>698.6966788000001</v>
      </c>
      <c r="K18" s="4">
        <f t="shared" si="8"/>
        <v>773.6966788000001</v>
      </c>
      <c r="L18" s="5">
        <f t="shared" si="1"/>
        <v>78.55351399999999</v>
      </c>
      <c r="M18" s="22">
        <f t="shared" si="23"/>
        <v>1593.213514</v>
      </c>
      <c r="N18" s="22">
        <f t="shared" si="23"/>
        <v>1671.767028</v>
      </c>
      <c r="O18" s="22">
        <f t="shared" si="23"/>
        <v>1750.320542</v>
      </c>
      <c r="P18" s="22">
        <f t="shared" si="23"/>
        <v>1828.874056</v>
      </c>
      <c r="Q18" s="22">
        <f t="shared" si="23"/>
        <v>1907.42757</v>
      </c>
      <c r="R18" s="22">
        <f t="shared" si="23"/>
        <v>1985.981084</v>
      </c>
      <c r="S18" s="22">
        <f t="shared" si="23"/>
        <v>2064.534598</v>
      </c>
      <c r="T18" s="22">
        <f t="shared" si="23"/>
        <v>2143.088112</v>
      </c>
      <c r="U18" s="22">
        <f t="shared" si="23"/>
        <v>2221.641626</v>
      </c>
      <c r="V18" s="22">
        <f t="shared" si="23"/>
        <v>2300.19514</v>
      </c>
      <c r="W18" s="22">
        <f t="shared" si="23"/>
        <v>2378.748654</v>
      </c>
      <c r="X18" s="22">
        <f t="shared" si="23"/>
        <v>2457.302168</v>
      </c>
      <c r="Y18" s="22">
        <f t="shared" si="10"/>
        <v>181.66398018224</v>
      </c>
      <c r="Z18" s="22">
        <v>70.44</v>
      </c>
      <c r="AA18" s="22">
        <f t="shared" si="11"/>
        <v>2527.742168</v>
      </c>
      <c r="AB18" s="22">
        <f t="shared" si="12"/>
        <v>2709.40614818224</v>
      </c>
      <c r="AC18" s="22">
        <f t="shared" si="13"/>
        <v>2891.0701283644803</v>
      </c>
      <c r="AD18" s="22">
        <f t="shared" si="14"/>
        <v>3072.73410854672</v>
      </c>
      <c r="AE18" s="22">
        <f t="shared" si="15"/>
        <v>3254.3980887289604</v>
      </c>
      <c r="AF18" s="22">
        <f t="shared" si="16"/>
        <v>3436.0620689112</v>
      </c>
      <c r="AG18" s="45">
        <v>3365.6220689112</v>
      </c>
      <c r="AH18" s="44" t="b">
        <f t="shared" si="17"/>
        <v>0</v>
      </c>
      <c r="AI18" s="37"/>
      <c r="AJ18" s="37">
        <v>10.565999999999999</v>
      </c>
      <c r="AK18" s="46">
        <f t="shared" si="18"/>
        <v>3446.6280689112</v>
      </c>
      <c r="AL18" s="35">
        <f t="shared" si="19"/>
        <v>4660.5304747817245</v>
      </c>
      <c r="AM18" s="52">
        <v>3468.917682174</v>
      </c>
      <c r="AN18" s="35">
        <f t="shared" si="20"/>
        <v>4690.670489835683</v>
      </c>
      <c r="AO18" s="54">
        <v>3500.7552833928</v>
      </c>
      <c r="AP18" s="96">
        <f t="shared" si="21"/>
        <v>4733.721294203744</v>
      </c>
    </row>
    <row r="19" spans="1:42" s="9" customFormat="1" ht="22.5" customHeight="1">
      <c r="A19" s="71"/>
      <c r="B19" s="131">
        <f t="shared" si="24"/>
        <v>13</v>
      </c>
      <c r="C19" s="6">
        <v>1530.13</v>
      </c>
      <c r="D19" s="6">
        <f t="shared" si="22"/>
        <v>806.0260000000001</v>
      </c>
      <c r="E19" s="6">
        <v>75</v>
      </c>
      <c r="F19" s="6">
        <f t="shared" si="3"/>
        <v>361.67339999999996</v>
      </c>
      <c r="G19" s="6">
        <f t="shared" si="4"/>
        <v>194.09805800000004</v>
      </c>
      <c r="H19" s="6">
        <f t="shared" si="5"/>
        <v>555.7714579999999</v>
      </c>
      <c r="I19" s="6">
        <f t="shared" si="6"/>
        <v>148.3463729</v>
      </c>
      <c r="J19" s="4">
        <f t="shared" si="7"/>
        <v>704.1178309</v>
      </c>
      <c r="K19" s="4">
        <f t="shared" si="8"/>
        <v>779.1178309</v>
      </c>
      <c r="L19" s="5">
        <f t="shared" si="1"/>
        <v>78.85621033333334</v>
      </c>
      <c r="M19" s="22">
        <f t="shared" si="23"/>
        <v>1608.9862103333335</v>
      </c>
      <c r="N19" s="22">
        <f t="shared" si="23"/>
        <v>1687.8424206666668</v>
      </c>
      <c r="O19" s="22">
        <f t="shared" si="23"/>
        <v>1766.6986310000002</v>
      </c>
      <c r="P19" s="22">
        <f t="shared" si="23"/>
        <v>1845.5548413333336</v>
      </c>
      <c r="Q19" s="22">
        <f t="shared" si="23"/>
        <v>1924.411051666667</v>
      </c>
      <c r="R19" s="22">
        <f t="shared" si="23"/>
        <v>2003.267262</v>
      </c>
      <c r="S19" s="22">
        <f t="shared" si="23"/>
        <v>2082.1234723333337</v>
      </c>
      <c r="T19" s="22">
        <f t="shared" si="23"/>
        <v>2160.979682666667</v>
      </c>
      <c r="U19" s="22">
        <f t="shared" si="23"/>
        <v>2239.8358930000004</v>
      </c>
      <c r="V19" s="22">
        <f t="shared" si="23"/>
        <v>2318.6921033333338</v>
      </c>
      <c r="W19" s="22">
        <f t="shared" si="23"/>
        <v>2397.5483136666667</v>
      </c>
      <c r="X19" s="22">
        <f t="shared" si="23"/>
        <v>2476.404524</v>
      </c>
      <c r="Y19" s="22">
        <f t="shared" si="10"/>
        <v>182.93686669532</v>
      </c>
      <c r="Z19" s="22">
        <v>76.31</v>
      </c>
      <c r="AA19" s="22">
        <f t="shared" si="11"/>
        <v>2552.714524</v>
      </c>
      <c r="AB19" s="22">
        <f t="shared" si="12"/>
        <v>2735.65139069532</v>
      </c>
      <c r="AC19" s="22">
        <f t="shared" si="13"/>
        <v>2918.58825739064</v>
      </c>
      <c r="AD19" s="22">
        <f t="shared" si="14"/>
        <v>3101.5251240859598</v>
      </c>
      <c r="AE19" s="22">
        <f t="shared" si="15"/>
        <v>3284.46199078128</v>
      </c>
      <c r="AF19" s="22">
        <f t="shared" si="16"/>
        <v>3467.3988574766</v>
      </c>
      <c r="AG19" s="45">
        <v>3391.0888574766004</v>
      </c>
      <c r="AH19" s="44" t="b">
        <f t="shared" si="17"/>
        <v>0</v>
      </c>
      <c r="AI19" s="37"/>
      <c r="AJ19" s="37">
        <v>11.446499999999999</v>
      </c>
      <c r="AK19" s="46">
        <f t="shared" si="18"/>
        <v>3478.8453574766</v>
      </c>
      <c r="AL19" s="35">
        <f t="shared" si="19"/>
        <v>4704.094692379858</v>
      </c>
      <c r="AM19" s="52">
        <v>3501.3325153177993</v>
      </c>
      <c r="AN19" s="35">
        <f t="shared" si="20"/>
        <v>4734.501827212728</v>
      </c>
      <c r="AO19" s="54">
        <v>3536.6765328031997</v>
      </c>
      <c r="AP19" s="96">
        <f t="shared" si="21"/>
        <v>4782.294007656486</v>
      </c>
    </row>
    <row r="20" spans="1:42" s="9" customFormat="1" ht="22.5" customHeight="1">
      <c r="A20" s="71"/>
      <c r="B20" s="131">
        <f t="shared" si="24"/>
        <v>14</v>
      </c>
      <c r="C20" s="6">
        <v>1545.65</v>
      </c>
      <c r="D20" s="6">
        <f t="shared" si="22"/>
        <v>809.1300000000001</v>
      </c>
      <c r="E20" s="6">
        <v>75</v>
      </c>
      <c r="F20" s="6">
        <f t="shared" si="3"/>
        <v>364.46700000000004</v>
      </c>
      <c r="G20" s="6">
        <f t="shared" si="4"/>
        <v>195.59729000000004</v>
      </c>
      <c r="H20" s="6">
        <f t="shared" si="5"/>
        <v>560.06429</v>
      </c>
      <c r="I20" s="6">
        <f t="shared" si="6"/>
        <v>149.49221450000002</v>
      </c>
      <c r="J20" s="4">
        <f t="shared" si="7"/>
        <v>709.5565045000001</v>
      </c>
      <c r="K20" s="4">
        <f t="shared" si="8"/>
        <v>784.5565045000001</v>
      </c>
      <c r="L20" s="5">
        <f t="shared" si="1"/>
        <v>79.159885</v>
      </c>
      <c r="M20" s="22">
        <f t="shared" si="23"/>
        <v>1624.8098850000001</v>
      </c>
      <c r="N20" s="22">
        <f t="shared" si="23"/>
        <v>1703.9697700000002</v>
      </c>
      <c r="O20" s="22">
        <f t="shared" si="23"/>
        <v>1783.1296550000002</v>
      </c>
      <c r="P20" s="22">
        <f t="shared" si="23"/>
        <v>1862.2895400000002</v>
      </c>
      <c r="Q20" s="22">
        <f t="shared" si="23"/>
        <v>1941.4494250000002</v>
      </c>
      <c r="R20" s="22">
        <f t="shared" si="23"/>
        <v>2020.60931</v>
      </c>
      <c r="S20" s="22">
        <f t="shared" si="23"/>
        <v>2099.769195</v>
      </c>
      <c r="T20" s="22">
        <f t="shared" si="23"/>
        <v>2178.92908</v>
      </c>
      <c r="U20" s="22">
        <f t="shared" si="23"/>
        <v>2258.088965</v>
      </c>
      <c r="V20" s="22">
        <f t="shared" si="23"/>
        <v>2337.24885</v>
      </c>
      <c r="W20" s="22">
        <f t="shared" si="23"/>
        <v>2416.408735</v>
      </c>
      <c r="X20" s="22">
        <f t="shared" si="23"/>
        <v>2495.56862</v>
      </c>
      <c r="Y20" s="22">
        <f t="shared" si="10"/>
        <v>184.2138672566</v>
      </c>
      <c r="Z20" s="22">
        <v>82.17999999999999</v>
      </c>
      <c r="AA20" s="22">
        <f t="shared" si="11"/>
        <v>2577.74862</v>
      </c>
      <c r="AB20" s="22">
        <f t="shared" si="12"/>
        <v>2761.9624872566</v>
      </c>
      <c r="AC20" s="22">
        <f t="shared" si="13"/>
        <v>2946.1763545132</v>
      </c>
      <c r="AD20" s="22">
        <f t="shared" si="14"/>
        <v>3130.3902217697996</v>
      </c>
      <c r="AE20" s="22">
        <f t="shared" si="15"/>
        <v>3314.6040890264</v>
      </c>
      <c r="AF20" s="22">
        <f t="shared" si="16"/>
        <v>3498.817956283</v>
      </c>
      <c r="AG20" s="45">
        <v>3416.637956283</v>
      </c>
      <c r="AH20" s="44" t="b">
        <f t="shared" si="17"/>
        <v>0</v>
      </c>
      <c r="AI20" s="37"/>
      <c r="AJ20" s="37">
        <v>12.327000000000002</v>
      </c>
      <c r="AK20" s="46">
        <f t="shared" si="18"/>
        <v>3511.1449562830003</v>
      </c>
      <c r="AL20" s="35">
        <f t="shared" si="19"/>
        <v>4747.770209885873</v>
      </c>
      <c r="AM20" s="52">
        <v>3537.0562201498005</v>
      </c>
      <c r="AN20" s="35">
        <f t="shared" si="20"/>
        <v>4782.80742088656</v>
      </c>
      <c r="AO20" s="54">
        <v>3569.4699930556</v>
      </c>
      <c r="AP20" s="96">
        <f t="shared" si="21"/>
        <v>4826.637324609782</v>
      </c>
    </row>
    <row r="21" spans="1:42" s="9" customFormat="1" ht="22.5" customHeight="1">
      <c r="A21" s="71"/>
      <c r="B21" s="131">
        <f t="shared" si="24"/>
        <v>15</v>
      </c>
      <c r="C21" s="6">
        <v>1563.18</v>
      </c>
      <c r="D21" s="6">
        <f t="shared" si="22"/>
        <v>812.636</v>
      </c>
      <c r="E21" s="6">
        <v>75</v>
      </c>
      <c r="F21" s="6">
        <f t="shared" si="3"/>
        <v>367.62239999999997</v>
      </c>
      <c r="G21" s="6">
        <f t="shared" si="4"/>
        <v>197.29068800000002</v>
      </c>
      <c r="H21" s="6">
        <f t="shared" si="5"/>
        <v>564.913088</v>
      </c>
      <c r="I21" s="6">
        <f t="shared" si="6"/>
        <v>150.7864544</v>
      </c>
      <c r="J21" s="4">
        <f t="shared" si="7"/>
        <v>715.6995424</v>
      </c>
      <c r="K21" s="4">
        <f t="shared" si="8"/>
        <v>790.6995424</v>
      </c>
      <c r="L21" s="5">
        <f t="shared" si="1"/>
        <v>79.50288866666666</v>
      </c>
      <c r="M21" s="22">
        <f t="shared" si="23"/>
        <v>1642.6828886666667</v>
      </c>
      <c r="N21" s="22">
        <f t="shared" si="23"/>
        <v>1722.1857773333334</v>
      </c>
      <c r="O21" s="22">
        <f t="shared" si="23"/>
        <v>1801.688666</v>
      </c>
      <c r="P21" s="22">
        <f t="shared" si="23"/>
        <v>1881.1915546666667</v>
      </c>
      <c r="Q21" s="22">
        <f t="shared" si="23"/>
        <v>1960.6944433333333</v>
      </c>
      <c r="R21" s="22">
        <f t="shared" si="23"/>
        <v>2040.1973320000002</v>
      </c>
      <c r="S21" s="22">
        <f t="shared" si="23"/>
        <v>2119.7002206666666</v>
      </c>
      <c r="T21" s="22">
        <f t="shared" si="23"/>
        <v>2199.2031093333335</v>
      </c>
      <c r="U21" s="22">
        <f t="shared" si="23"/>
        <v>2278.705998</v>
      </c>
      <c r="V21" s="22">
        <f t="shared" si="23"/>
        <v>2358.208886666667</v>
      </c>
      <c r="W21" s="22">
        <f t="shared" si="23"/>
        <v>2437.711775333333</v>
      </c>
      <c r="X21" s="22">
        <f t="shared" si="23"/>
        <v>2517.214664</v>
      </c>
      <c r="Y21" s="22">
        <f t="shared" si="10"/>
        <v>185.65625255551998</v>
      </c>
      <c r="Z21" s="22">
        <v>88.05</v>
      </c>
      <c r="AA21" s="22">
        <f t="shared" si="11"/>
        <v>2605.2646640000003</v>
      </c>
      <c r="AB21" s="22">
        <f t="shared" si="12"/>
        <v>2790.9209165555203</v>
      </c>
      <c r="AC21" s="22">
        <f t="shared" si="13"/>
        <v>2976.5771691110403</v>
      </c>
      <c r="AD21" s="22">
        <f t="shared" si="14"/>
        <v>3162.2334216665604</v>
      </c>
      <c r="AE21" s="22">
        <f t="shared" si="15"/>
        <v>3347.8896742220804</v>
      </c>
      <c r="AF21" s="22">
        <f t="shared" si="16"/>
        <v>3533.5459267776005</v>
      </c>
      <c r="AG21" s="45">
        <v>3445.4959267776003</v>
      </c>
      <c r="AH21" s="44" t="b">
        <f t="shared" si="17"/>
        <v>0</v>
      </c>
      <c r="AI21" s="37"/>
      <c r="AJ21" s="37">
        <v>13.2075</v>
      </c>
      <c r="AK21" s="46">
        <f t="shared" si="18"/>
        <v>3546.7534267776005</v>
      </c>
      <c r="AL21" s="35">
        <f t="shared" si="19"/>
        <v>4795.919983688671</v>
      </c>
      <c r="AM21" s="52">
        <v>3572.8951593192</v>
      </c>
      <c r="AN21" s="35">
        <f t="shared" si="20"/>
        <v>4831.268834431422</v>
      </c>
      <c r="AO21" s="54">
        <v>3605.5887870444008</v>
      </c>
      <c r="AP21" s="96">
        <f t="shared" si="21"/>
        <v>4875.477157841438</v>
      </c>
    </row>
    <row r="22" spans="1:42" s="9" customFormat="1" ht="22.5" customHeight="1">
      <c r="A22" s="71"/>
      <c r="B22" s="131">
        <f t="shared" si="24"/>
        <v>16</v>
      </c>
      <c r="C22" s="6">
        <v>1580.78</v>
      </c>
      <c r="D22" s="6">
        <f t="shared" si="22"/>
        <v>816.156</v>
      </c>
      <c r="E22" s="6">
        <v>75</v>
      </c>
      <c r="F22" s="6">
        <f t="shared" si="3"/>
        <v>370.7903999999999</v>
      </c>
      <c r="G22" s="6">
        <f t="shared" si="4"/>
        <v>198.990848</v>
      </c>
      <c r="H22" s="6">
        <f t="shared" si="5"/>
        <v>569.7812479999999</v>
      </c>
      <c r="I22" s="6">
        <f t="shared" si="6"/>
        <v>152.0858624</v>
      </c>
      <c r="J22" s="4">
        <f t="shared" si="7"/>
        <v>721.8671103999999</v>
      </c>
      <c r="K22" s="4">
        <f t="shared" si="8"/>
        <v>796.8671103999999</v>
      </c>
      <c r="L22" s="5">
        <f t="shared" si="1"/>
        <v>79.84726199999999</v>
      </c>
      <c r="M22" s="22">
        <f t="shared" si="23"/>
        <v>1660.627262</v>
      </c>
      <c r="N22" s="22">
        <f t="shared" si="23"/>
        <v>1740.474524</v>
      </c>
      <c r="O22" s="22">
        <f t="shared" si="23"/>
        <v>1820.321786</v>
      </c>
      <c r="P22" s="22">
        <f t="shared" si="23"/>
        <v>1900.169048</v>
      </c>
      <c r="Q22" s="22">
        <f t="shared" si="23"/>
        <v>1980.01631</v>
      </c>
      <c r="R22" s="22">
        <f t="shared" si="23"/>
        <v>2059.8635719999997</v>
      </c>
      <c r="S22" s="22">
        <f t="shared" si="23"/>
        <v>2139.710834</v>
      </c>
      <c r="T22" s="22">
        <f t="shared" si="23"/>
        <v>2219.5580959999998</v>
      </c>
      <c r="U22" s="22">
        <f t="shared" si="23"/>
        <v>2299.405358</v>
      </c>
      <c r="V22" s="22">
        <f t="shared" si="23"/>
        <v>2379.2526199999998</v>
      </c>
      <c r="W22" s="22">
        <f t="shared" si="23"/>
        <v>2459.099882</v>
      </c>
      <c r="X22" s="22">
        <f t="shared" si="23"/>
        <v>2538.9471439999998</v>
      </c>
      <c r="Y22" s="22">
        <f t="shared" si="10"/>
        <v>187.10439752191996</v>
      </c>
      <c r="Z22" s="22">
        <v>93.91999999999999</v>
      </c>
      <c r="AA22" s="22">
        <f t="shared" si="11"/>
        <v>2632.867144</v>
      </c>
      <c r="AB22" s="22">
        <f t="shared" si="12"/>
        <v>2819.97154152192</v>
      </c>
      <c r="AC22" s="22">
        <f t="shared" si="13"/>
        <v>3007.0759390438398</v>
      </c>
      <c r="AD22" s="22">
        <f t="shared" si="14"/>
        <v>3194.1803365657597</v>
      </c>
      <c r="AE22" s="22">
        <f t="shared" si="15"/>
        <v>3381.2847340876797</v>
      </c>
      <c r="AF22" s="22">
        <f t="shared" si="16"/>
        <v>3568.3891316095996</v>
      </c>
      <c r="AG22" s="45">
        <v>3474.4691316095996</v>
      </c>
      <c r="AH22" s="44" t="b">
        <f t="shared" si="17"/>
        <v>0</v>
      </c>
      <c r="AI22" s="37"/>
      <c r="AJ22" s="37">
        <v>14.088</v>
      </c>
      <c r="AK22" s="46">
        <f t="shared" si="18"/>
        <v>3582.4771316096</v>
      </c>
      <c r="AL22" s="35">
        <f t="shared" si="19"/>
        <v>4844.225577362501</v>
      </c>
      <c r="AM22" s="52">
        <v>3608.8493328259997</v>
      </c>
      <c r="AN22" s="35">
        <f t="shared" si="20"/>
        <v>4879.886067847317</v>
      </c>
      <c r="AO22" s="54">
        <v>3641.8392774187996</v>
      </c>
      <c r="AP22" s="96">
        <f t="shared" si="21"/>
        <v>4924.495070925701</v>
      </c>
    </row>
    <row r="23" spans="1:42" s="9" customFormat="1" ht="22.5" customHeight="1">
      <c r="A23" s="71"/>
      <c r="B23" s="131">
        <f t="shared" si="24"/>
        <v>17</v>
      </c>
      <c r="C23" s="6">
        <v>1598.44</v>
      </c>
      <c r="D23" s="6">
        <f t="shared" si="22"/>
        <v>819.6880000000001</v>
      </c>
      <c r="E23" s="6">
        <v>75</v>
      </c>
      <c r="F23" s="6">
        <f t="shared" si="3"/>
        <v>373.9692</v>
      </c>
      <c r="G23" s="6">
        <f t="shared" si="4"/>
        <v>200.69680400000004</v>
      </c>
      <c r="H23" s="6">
        <f t="shared" si="5"/>
        <v>574.666004</v>
      </c>
      <c r="I23" s="6">
        <f t="shared" si="6"/>
        <v>153.38970020000002</v>
      </c>
      <c r="J23" s="4">
        <f t="shared" si="7"/>
        <v>728.0557042</v>
      </c>
      <c r="K23" s="4">
        <f t="shared" si="8"/>
        <v>803.0557042</v>
      </c>
      <c r="L23" s="5">
        <f t="shared" si="1"/>
        <v>80.19280933333333</v>
      </c>
      <c r="M23" s="22">
        <f t="shared" si="23"/>
        <v>1678.6328093333334</v>
      </c>
      <c r="N23" s="22">
        <f t="shared" si="23"/>
        <v>1758.8256186666667</v>
      </c>
      <c r="O23" s="22">
        <f t="shared" si="23"/>
        <v>1839.018428</v>
      </c>
      <c r="P23" s="22">
        <f t="shared" si="23"/>
        <v>1919.2112373333334</v>
      </c>
      <c r="Q23" s="22">
        <f t="shared" si="23"/>
        <v>1999.4040466666668</v>
      </c>
      <c r="R23" s="22">
        <f t="shared" si="23"/>
        <v>2079.596856</v>
      </c>
      <c r="S23" s="22">
        <f t="shared" si="23"/>
        <v>2159.7896653333332</v>
      </c>
      <c r="T23" s="22">
        <f t="shared" si="23"/>
        <v>2239.982474666667</v>
      </c>
      <c r="U23" s="22">
        <f t="shared" si="23"/>
        <v>2320.175284</v>
      </c>
      <c r="V23" s="22">
        <f t="shared" si="23"/>
        <v>2400.3680933333335</v>
      </c>
      <c r="W23" s="22">
        <f t="shared" si="23"/>
        <v>2480.5609026666666</v>
      </c>
      <c r="X23" s="22">
        <f t="shared" si="23"/>
        <v>2560.7537119999997</v>
      </c>
      <c r="Y23" s="22">
        <f t="shared" si="10"/>
        <v>188.55747934616002</v>
      </c>
      <c r="Z23" s="22">
        <v>99.78999999999999</v>
      </c>
      <c r="AA23" s="22">
        <f t="shared" si="11"/>
        <v>2660.5437119999997</v>
      </c>
      <c r="AB23" s="22">
        <f t="shared" si="12"/>
        <v>2849.10119134616</v>
      </c>
      <c r="AC23" s="22">
        <f t="shared" si="13"/>
        <v>3037.65867069232</v>
      </c>
      <c r="AD23" s="22">
        <f t="shared" si="14"/>
        <v>3226.21615003848</v>
      </c>
      <c r="AE23" s="22">
        <f t="shared" si="15"/>
        <v>3414.7736293846397</v>
      </c>
      <c r="AF23" s="22">
        <f t="shared" si="16"/>
        <v>3603.3311087307998</v>
      </c>
      <c r="AG23" s="45">
        <v>3503.5411087308003</v>
      </c>
      <c r="AH23" s="44" t="b">
        <f t="shared" si="17"/>
        <v>0</v>
      </c>
      <c r="AI23" s="37"/>
      <c r="AJ23" s="37">
        <v>14.9685</v>
      </c>
      <c r="AK23" s="46">
        <f t="shared" si="18"/>
        <v>3618.2996087307997</v>
      </c>
      <c r="AL23" s="35">
        <f t="shared" si="19"/>
        <v>4892.664730925787</v>
      </c>
      <c r="AM23" s="52">
        <v>3644.9187406701994</v>
      </c>
      <c r="AN23" s="35">
        <f t="shared" si="20"/>
        <v>4928.659121134244</v>
      </c>
      <c r="AO23" s="54">
        <v>3681.4974117705997</v>
      </c>
      <c r="AP23" s="96">
        <f t="shared" si="21"/>
        <v>4978.120800196205</v>
      </c>
    </row>
    <row r="24" spans="1:42" s="9" customFormat="1" ht="22.5" customHeight="1">
      <c r="A24" s="71"/>
      <c r="B24" s="131">
        <f t="shared" si="24"/>
        <v>18</v>
      </c>
      <c r="C24" s="6">
        <v>1616.18</v>
      </c>
      <c r="D24" s="6">
        <f t="shared" si="22"/>
        <v>823.2360000000001</v>
      </c>
      <c r="E24" s="6">
        <v>75</v>
      </c>
      <c r="F24" s="6">
        <f t="shared" si="3"/>
        <v>377.1624</v>
      </c>
      <c r="G24" s="6">
        <f t="shared" si="4"/>
        <v>202.41048800000004</v>
      </c>
      <c r="H24" s="6">
        <f t="shared" si="5"/>
        <v>579.572888</v>
      </c>
      <c r="I24" s="6">
        <f t="shared" si="6"/>
        <v>154.6994444</v>
      </c>
      <c r="J24" s="4">
        <f t="shared" si="7"/>
        <v>734.2723324000001</v>
      </c>
      <c r="K24" s="4">
        <f t="shared" si="8"/>
        <v>809.2723324000001</v>
      </c>
      <c r="L24" s="5">
        <f t="shared" si="1"/>
        <v>80.539922</v>
      </c>
      <c r="M24" s="22">
        <f t="shared" si="23"/>
        <v>1696.719922</v>
      </c>
      <c r="N24" s="22">
        <f t="shared" si="23"/>
        <v>1777.2598440000002</v>
      </c>
      <c r="O24" s="22">
        <f t="shared" si="23"/>
        <v>1857.799766</v>
      </c>
      <c r="P24" s="22">
        <f t="shared" si="23"/>
        <v>1938.339688</v>
      </c>
      <c r="Q24" s="22">
        <f t="shared" si="23"/>
        <v>2018.87961</v>
      </c>
      <c r="R24" s="22">
        <f t="shared" si="23"/>
        <v>2099.419532</v>
      </c>
      <c r="S24" s="22">
        <f t="shared" si="23"/>
        <v>2179.959454</v>
      </c>
      <c r="T24" s="22">
        <f t="shared" si="23"/>
        <v>2260.499376</v>
      </c>
      <c r="U24" s="22">
        <f t="shared" si="23"/>
        <v>2341.039298</v>
      </c>
      <c r="V24" s="22">
        <f t="shared" si="23"/>
        <v>2421.57922</v>
      </c>
      <c r="W24" s="22">
        <f t="shared" si="23"/>
        <v>2502.119142</v>
      </c>
      <c r="X24" s="22">
        <f t="shared" si="23"/>
        <v>2582.6590640000004</v>
      </c>
      <c r="Y24" s="22">
        <f t="shared" si="10"/>
        <v>190.01714364752002</v>
      </c>
      <c r="Z24" s="22">
        <v>105.66</v>
      </c>
      <c r="AA24" s="22">
        <f t="shared" si="11"/>
        <v>2688.3190640000003</v>
      </c>
      <c r="AB24" s="22">
        <f t="shared" si="12"/>
        <v>2878.3362076475205</v>
      </c>
      <c r="AC24" s="22">
        <f t="shared" si="13"/>
        <v>3068.3533512950403</v>
      </c>
      <c r="AD24" s="22">
        <f t="shared" si="14"/>
        <v>3258.37049494256</v>
      </c>
      <c r="AE24" s="22">
        <f t="shared" si="15"/>
        <v>3448.3876385900803</v>
      </c>
      <c r="AF24" s="22">
        <f t="shared" si="16"/>
        <v>3638.4047822376006</v>
      </c>
      <c r="AG24" s="45">
        <v>3532.7447822376002</v>
      </c>
      <c r="AH24" s="44" t="b">
        <f t="shared" si="17"/>
        <v>0</v>
      </c>
      <c r="AI24" s="37"/>
      <c r="AJ24" s="37">
        <v>15.848999999999998</v>
      </c>
      <c r="AK24" s="46">
        <f t="shared" si="18"/>
        <v>3654.2537822376007</v>
      </c>
      <c r="AL24" s="35">
        <f t="shared" si="19"/>
        <v>4941.281964341684</v>
      </c>
      <c r="AM24" s="52">
        <v>3681.1033828518002</v>
      </c>
      <c r="AN24" s="35">
        <f t="shared" si="20"/>
        <v>4977.587994292204</v>
      </c>
      <c r="AO24" s="54">
        <v>3714.6530370834</v>
      </c>
      <c r="AP24" s="96">
        <f t="shared" si="21"/>
        <v>5022.953836744173</v>
      </c>
    </row>
    <row r="25" spans="1:42" s="9" customFormat="1" ht="22.5" customHeight="1">
      <c r="A25" s="71"/>
      <c r="B25" s="131">
        <f t="shared" si="24"/>
        <v>19</v>
      </c>
      <c r="C25" s="6">
        <v>1636.04</v>
      </c>
      <c r="D25" s="6">
        <f t="shared" si="22"/>
        <v>827.2080000000001</v>
      </c>
      <c r="E25" s="6">
        <v>75</v>
      </c>
      <c r="F25" s="6">
        <f t="shared" si="3"/>
        <v>380.7372</v>
      </c>
      <c r="G25" s="6">
        <f t="shared" si="4"/>
        <v>204.328964</v>
      </c>
      <c r="H25" s="6">
        <f t="shared" si="5"/>
        <v>585.066164</v>
      </c>
      <c r="I25" s="6">
        <f t="shared" si="6"/>
        <v>156.1657082</v>
      </c>
      <c r="J25" s="4">
        <f t="shared" si="7"/>
        <v>741.2318722</v>
      </c>
      <c r="K25" s="4">
        <f t="shared" si="8"/>
        <v>816.2318722</v>
      </c>
      <c r="L25" s="5">
        <f t="shared" si="1"/>
        <v>80.928516</v>
      </c>
      <c r="M25" s="22">
        <f t="shared" si="23"/>
        <v>1716.968516</v>
      </c>
      <c r="N25" s="22">
        <f t="shared" si="23"/>
        <v>1797.8970319999999</v>
      </c>
      <c r="O25" s="22">
        <f t="shared" si="23"/>
        <v>1878.825548</v>
      </c>
      <c r="P25" s="22">
        <f t="shared" si="23"/>
        <v>1959.754064</v>
      </c>
      <c r="Q25" s="22">
        <f t="shared" si="23"/>
        <v>2040.68258</v>
      </c>
      <c r="R25" s="22">
        <f t="shared" si="23"/>
        <v>2121.611096</v>
      </c>
      <c r="S25" s="22">
        <f t="shared" si="23"/>
        <v>2202.539612</v>
      </c>
      <c r="T25" s="22">
        <f t="shared" si="23"/>
        <v>2283.468128</v>
      </c>
      <c r="U25" s="22">
        <f t="shared" si="23"/>
        <v>2364.396644</v>
      </c>
      <c r="V25" s="22">
        <f t="shared" si="23"/>
        <v>2445.32516</v>
      </c>
      <c r="W25" s="22">
        <f t="shared" si="23"/>
        <v>2526.2536760000003</v>
      </c>
      <c r="X25" s="22">
        <f t="shared" si="23"/>
        <v>2607.182192</v>
      </c>
      <c r="Y25" s="22">
        <f t="shared" si="10"/>
        <v>191.65124359256</v>
      </c>
      <c r="Z25" s="22">
        <v>111.52999999999999</v>
      </c>
      <c r="AA25" s="22">
        <f t="shared" si="11"/>
        <v>2718.7121920000004</v>
      </c>
      <c r="AB25" s="22">
        <f t="shared" si="12"/>
        <v>2910.3634355925606</v>
      </c>
      <c r="AC25" s="22">
        <f t="shared" si="13"/>
        <v>3102.0146791851203</v>
      </c>
      <c r="AD25" s="22">
        <f t="shared" si="14"/>
        <v>3293.6659227776804</v>
      </c>
      <c r="AE25" s="22">
        <f t="shared" si="15"/>
        <v>3485.3171663702406</v>
      </c>
      <c r="AF25" s="22">
        <f t="shared" si="16"/>
        <v>3676.9684099628003</v>
      </c>
      <c r="AG25" s="45">
        <v>3565.4384099628</v>
      </c>
      <c r="AH25" s="44" t="b">
        <f t="shared" si="17"/>
        <v>0</v>
      </c>
      <c r="AI25" s="37"/>
      <c r="AJ25" s="37">
        <v>16.729499999999998</v>
      </c>
      <c r="AK25" s="46">
        <f t="shared" si="18"/>
        <v>3693.6979099628</v>
      </c>
      <c r="AL25" s="35">
        <f t="shared" si="19"/>
        <v>4994.618313851698</v>
      </c>
      <c r="AM25" s="52">
        <v>3717.3703352744005</v>
      </c>
      <c r="AN25" s="35">
        <f t="shared" si="20"/>
        <v>5026.628167358044</v>
      </c>
      <c r="AO25" s="54">
        <v>3751.2327684218003</v>
      </c>
      <c r="AP25" s="96">
        <f t="shared" si="21"/>
        <v>5072.416949459958</v>
      </c>
    </row>
    <row r="26" spans="1:42" s="9" customFormat="1" ht="22.5" customHeight="1">
      <c r="A26" s="71"/>
      <c r="B26" s="131">
        <f t="shared" si="24"/>
        <v>20</v>
      </c>
      <c r="C26" s="6">
        <v>1651.87</v>
      </c>
      <c r="D26" s="6">
        <f t="shared" si="22"/>
        <v>830.374</v>
      </c>
      <c r="E26" s="6">
        <v>75</v>
      </c>
      <c r="F26" s="6">
        <f t="shared" si="3"/>
        <v>383.5865999999999</v>
      </c>
      <c r="G26" s="6">
        <f t="shared" si="4"/>
        <v>205.85814200000002</v>
      </c>
      <c r="H26" s="6">
        <f t="shared" si="5"/>
        <v>589.4447419999999</v>
      </c>
      <c r="I26" s="6">
        <f t="shared" si="6"/>
        <v>157.3344371</v>
      </c>
      <c r="J26" s="4">
        <f t="shared" si="7"/>
        <v>746.7791791</v>
      </c>
      <c r="K26" s="4">
        <f t="shared" si="8"/>
        <v>821.7791791</v>
      </c>
      <c r="L26" s="5">
        <f t="shared" si="1"/>
        <v>81.23825633333333</v>
      </c>
      <c r="M26" s="22">
        <f t="shared" si="23"/>
        <v>1733.1082563333332</v>
      </c>
      <c r="N26" s="22">
        <f t="shared" si="23"/>
        <v>1814.3465126666665</v>
      </c>
      <c r="O26" s="22">
        <f t="shared" si="23"/>
        <v>1895.5847689999998</v>
      </c>
      <c r="P26" s="22">
        <f t="shared" si="23"/>
        <v>1976.8230253333331</v>
      </c>
      <c r="Q26" s="22">
        <f t="shared" si="23"/>
        <v>2058.0612816666667</v>
      </c>
      <c r="R26" s="22">
        <f t="shared" si="23"/>
        <v>2139.2995379999998</v>
      </c>
      <c r="S26" s="22">
        <f t="shared" si="23"/>
        <v>2220.5377943333333</v>
      </c>
      <c r="T26" s="22">
        <f t="shared" si="23"/>
        <v>2301.7760506666664</v>
      </c>
      <c r="U26" s="22">
        <f t="shared" si="23"/>
        <v>2383.014307</v>
      </c>
      <c r="V26" s="22">
        <f t="shared" si="23"/>
        <v>2464.252563333333</v>
      </c>
      <c r="W26" s="22">
        <f t="shared" si="23"/>
        <v>2545.4908196666665</v>
      </c>
      <c r="X26" s="22">
        <f t="shared" si="23"/>
        <v>2626.7290759999996</v>
      </c>
      <c r="Y26" s="22">
        <f t="shared" si="10"/>
        <v>192.95375125267998</v>
      </c>
      <c r="Z26" s="22">
        <v>117.39999999999999</v>
      </c>
      <c r="AA26" s="22">
        <f t="shared" si="11"/>
        <v>2744.1290759999997</v>
      </c>
      <c r="AB26" s="22">
        <f t="shared" si="12"/>
        <v>2937.0828272526796</v>
      </c>
      <c r="AC26" s="22">
        <f t="shared" si="13"/>
        <v>3130.0365785053596</v>
      </c>
      <c r="AD26" s="22">
        <f t="shared" si="14"/>
        <v>3322.9903297580395</v>
      </c>
      <c r="AE26" s="22">
        <f t="shared" si="15"/>
        <v>3515.94408101072</v>
      </c>
      <c r="AF26" s="22">
        <f t="shared" si="16"/>
        <v>3708.8978322633993</v>
      </c>
      <c r="AG26" s="45">
        <v>3591.4978322633997</v>
      </c>
      <c r="AH26" s="44" t="b">
        <f t="shared" si="17"/>
        <v>0</v>
      </c>
      <c r="AI26" s="37"/>
      <c r="AJ26" s="37">
        <v>17.61</v>
      </c>
      <c r="AK26" s="46">
        <f t="shared" si="18"/>
        <v>3726.5078322633995</v>
      </c>
      <c r="AL26" s="35">
        <f t="shared" si="19"/>
        <v>5038.983890786569</v>
      </c>
      <c r="AM26" s="52">
        <v>3753.7854461308</v>
      </c>
      <c r="AN26" s="35">
        <f t="shared" si="20"/>
        <v>5075.868680258068</v>
      </c>
      <c r="AO26" s="54">
        <v>3791.335378075</v>
      </c>
      <c r="AP26" s="96">
        <f t="shared" si="21"/>
        <v>5126.643698233014</v>
      </c>
    </row>
    <row r="27" spans="1:42" s="9" customFormat="1" ht="22.5" customHeight="1">
      <c r="A27" s="71"/>
      <c r="B27" s="131">
        <f t="shared" si="24"/>
        <v>21</v>
      </c>
      <c r="C27" s="6">
        <v>1671.9</v>
      </c>
      <c r="D27" s="6">
        <f t="shared" si="22"/>
        <v>834.3800000000001</v>
      </c>
      <c r="E27" s="6">
        <v>75</v>
      </c>
      <c r="F27" s="6">
        <f t="shared" si="3"/>
        <v>387.192</v>
      </c>
      <c r="G27" s="6">
        <f t="shared" si="4"/>
        <v>207.79304000000005</v>
      </c>
      <c r="H27" s="6">
        <f t="shared" si="5"/>
        <v>594.98504</v>
      </c>
      <c r="I27" s="6">
        <f t="shared" si="6"/>
        <v>158.81325200000003</v>
      </c>
      <c r="J27" s="4">
        <f t="shared" si="7"/>
        <v>753.7982920000001</v>
      </c>
      <c r="K27" s="4">
        <f t="shared" si="8"/>
        <v>828.7982920000001</v>
      </c>
      <c r="L27" s="5">
        <f t="shared" si="1"/>
        <v>81.63017666666667</v>
      </c>
      <c r="M27" s="22">
        <f t="shared" si="23"/>
        <v>1753.5301766666666</v>
      </c>
      <c r="N27" s="22">
        <f t="shared" si="23"/>
        <v>1835.1603533333334</v>
      </c>
      <c r="O27" s="22">
        <f t="shared" si="23"/>
        <v>1916.7905300000002</v>
      </c>
      <c r="P27" s="22">
        <f t="shared" si="23"/>
        <v>1998.4207066666668</v>
      </c>
      <c r="Q27" s="22">
        <f t="shared" si="23"/>
        <v>2080.0508833333333</v>
      </c>
      <c r="R27" s="22">
        <f t="shared" si="23"/>
        <v>2161.68106</v>
      </c>
      <c r="S27" s="22">
        <f t="shared" si="23"/>
        <v>2243.311236666667</v>
      </c>
      <c r="T27" s="22">
        <f t="shared" si="23"/>
        <v>2324.9414133333335</v>
      </c>
      <c r="U27" s="22">
        <f t="shared" si="23"/>
        <v>2406.57159</v>
      </c>
      <c r="V27" s="22">
        <f t="shared" si="23"/>
        <v>2488.201766666667</v>
      </c>
      <c r="W27" s="22">
        <f t="shared" si="23"/>
        <v>2569.8319433333336</v>
      </c>
      <c r="X27" s="22">
        <f t="shared" si="23"/>
        <v>2651.46212</v>
      </c>
      <c r="Y27" s="22">
        <f t="shared" si="10"/>
        <v>194.6018389616</v>
      </c>
      <c r="Z27" s="22">
        <v>123.27</v>
      </c>
      <c r="AA27" s="22">
        <f t="shared" si="11"/>
        <v>2774.73212</v>
      </c>
      <c r="AB27" s="22">
        <f t="shared" si="12"/>
        <v>2969.3339589616003</v>
      </c>
      <c r="AC27" s="22">
        <f t="shared" si="13"/>
        <v>3163.9357979232</v>
      </c>
      <c r="AD27" s="22">
        <f t="shared" si="14"/>
        <v>3358.5376368848</v>
      </c>
      <c r="AE27" s="22">
        <f t="shared" si="15"/>
        <v>3553.1394758464003</v>
      </c>
      <c r="AF27" s="22">
        <f t="shared" si="16"/>
        <v>3747.7413148080004</v>
      </c>
      <c r="AG27" s="45">
        <v>3624.471314808</v>
      </c>
      <c r="AH27" s="44" t="b">
        <f t="shared" si="17"/>
        <v>0</v>
      </c>
      <c r="AI27" s="37"/>
      <c r="AJ27" s="37">
        <v>18.490499999999997</v>
      </c>
      <c r="AK27" s="46">
        <f t="shared" si="18"/>
        <v>3766.2318148080003</v>
      </c>
      <c r="AL27" s="35">
        <f t="shared" si="19"/>
        <v>5092.698659983378</v>
      </c>
      <c r="AM27" s="52">
        <v>3793.7398973502</v>
      </c>
      <c r="AN27" s="35">
        <f t="shared" si="20"/>
        <v>5129.89508919694</v>
      </c>
      <c r="AO27" s="54">
        <v>3831.5861461619997</v>
      </c>
      <c r="AP27" s="96">
        <f t="shared" si="21"/>
        <v>5181.070786840256</v>
      </c>
    </row>
    <row r="28" spans="1:42" s="9" customFormat="1" ht="22.5" customHeight="1">
      <c r="A28" s="71"/>
      <c r="B28" s="131">
        <f t="shared" si="24"/>
        <v>22</v>
      </c>
      <c r="C28" s="6">
        <v>1692.03</v>
      </c>
      <c r="D28" s="6">
        <f t="shared" si="22"/>
        <v>838.406</v>
      </c>
      <c r="E28" s="6">
        <v>75</v>
      </c>
      <c r="F28" s="6">
        <f t="shared" si="3"/>
        <v>390.81539999999995</v>
      </c>
      <c r="G28" s="6">
        <f t="shared" si="4"/>
        <v>209.73759800000002</v>
      </c>
      <c r="H28" s="6">
        <f t="shared" si="5"/>
        <v>600.552998</v>
      </c>
      <c r="I28" s="6">
        <f t="shared" si="6"/>
        <v>160.2994499</v>
      </c>
      <c r="J28" s="4">
        <f t="shared" si="7"/>
        <v>760.8524479</v>
      </c>
      <c r="K28" s="4">
        <f t="shared" si="8"/>
        <v>835.8524479</v>
      </c>
      <c r="L28" s="5">
        <f t="shared" si="1"/>
        <v>82.02405366666666</v>
      </c>
      <c r="M28" s="22">
        <f t="shared" si="23"/>
        <v>1774.0540536666667</v>
      </c>
      <c r="N28" s="22">
        <f t="shared" si="23"/>
        <v>1856.0781073333333</v>
      </c>
      <c r="O28" s="22">
        <f aca="true" t="shared" si="25" ref="O28:X41">+$C28+(O$5*$L28)</f>
        <v>1938.102161</v>
      </c>
      <c r="P28" s="22">
        <f t="shared" si="25"/>
        <v>2020.1262146666666</v>
      </c>
      <c r="Q28" s="22">
        <f t="shared" si="25"/>
        <v>2102.1502683333333</v>
      </c>
      <c r="R28" s="22">
        <f t="shared" si="25"/>
        <v>2184.174322</v>
      </c>
      <c r="S28" s="22">
        <f t="shared" si="25"/>
        <v>2266.198375666667</v>
      </c>
      <c r="T28" s="22">
        <f t="shared" si="25"/>
        <v>2348.2224293333334</v>
      </c>
      <c r="U28" s="22">
        <f t="shared" si="25"/>
        <v>2430.246483</v>
      </c>
      <c r="V28" s="22">
        <f t="shared" si="25"/>
        <v>2512.2705366666664</v>
      </c>
      <c r="W28" s="22">
        <f t="shared" si="25"/>
        <v>2594.294590333333</v>
      </c>
      <c r="X28" s="22">
        <f t="shared" si="25"/>
        <v>2676.318644</v>
      </c>
      <c r="Y28" s="22">
        <f t="shared" si="10"/>
        <v>196.25815476692</v>
      </c>
      <c r="Z28" s="22">
        <v>129.14</v>
      </c>
      <c r="AA28" s="22">
        <f t="shared" si="11"/>
        <v>2805.458644</v>
      </c>
      <c r="AB28" s="22">
        <f t="shared" si="12"/>
        <v>3001.71679876692</v>
      </c>
      <c r="AC28" s="22">
        <f t="shared" si="13"/>
        <v>3197.9749535338397</v>
      </c>
      <c r="AD28" s="22">
        <f t="shared" si="14"/>
        <v>3394.23310830076</v>
      </c>
      <c r="AE28" s="22">
        <f t="shared" si="15"/>
        <v>3590.49126306768</v>
      </c>
      <c r="AF28" s="22">
        <f t="shared" si="16"/>
        <v>3786.7494178345996</v>
      </c>
      <c r="AG28" s="45">
        <v>3657.6094178346</v>
      </c>
      <c r="AH28" s="44" t="b">
        <f t="shared" si="17"/>
        <v>0</v>
      </c>
      <c r="AI28" s="37"/>
      <c r="AJ28" s="37">
        <v>19.371</v>
      </c>
      <c r="AK28" s="46">
        <f t="shared" si="18"/>
        <v>3806.1204178345997</v>
      </c>
      <c r="AL28" s="35">
        <f t="shared" si="19"/>
        <v>5146.636028995946</v>
      </c>
      <c r="AM28" s="52">
        <v>3837.34892327</v>
      </c>
      <c r="AN28" s="35">
        <f t="shared" si="20"/>
        <v>5188.863214045694</v>
      </c>
      <c r="AO28" s="54">
        <v>3875.5079509976</v>
      </c>
      <c r="AP28" s="96">
        <f t="shared" si="21"/>
        <v>5240.461851338954</v>
      </c>
    </row>
    <row r="29" spans="1:42" s="9" customFormat="1" ht="22.5" customHeight="1">
      <c r="A29" s="71"/>
      <c r="B29" s="131">
        <f t="shared" si="24"/>
        <v>23</v>
      </c>
      <c r="C29" s="6">
        <v>1714.4</v>
      </c>
      <c r="D29" s="6">
        <f t="shared" si="22"/>
        <v>842.8800000000001</v>
      </c>
      <c r="E29" s="6">
        <v>75</v>
      </c>
      <c r="F29" s="6">
        <f t="shared" si="3"/>
        <v>394.84200000000004</v>
      </c>
      <c r="G29" s="6">
        <f t="shared" si="4"/>
        <v>211.89854000000005</v>
      </c>
      <c r="H29" s="6">
        <f t="shared" si="5"/>
        <v>606.7405400000001</v>
      </c>
      <c r="I29" s="6">
        <f t="shared" si="6"/>
        <v>161.95102700000004</v>
      </c>
      <c r="J29" s="4">
        <f t="shared" si="7"/>
        <v>768.6915670000002</v>
      </c>
      <c r="K29" s="4">
        <f t="shared" si="8"/>
        <v>843.6915670000002</v>
      </c>
      <c r="L29" s="5">
        <f t="shared" si="1"/>
        <v>82.46176000000001</v>
      </c>
      <c r="M29" s="22">
        <f t="shared" si="23"/>
        <v>1796.86176</v>
      </c>
      <c r="N29" s="22">
        <f aca="true" t="shared" si="26" ref="N29:N41">+$C29+(N$5*$L29)</f>
        <v>1879.3235200000001</v>
      </c>
      <c r="O29" s="22">
        <f t="shared" si="25"/>
        <v>1961.78528</v>
      </c>
      <c r="P29" s="22">
        <f t="shared" si="25"/>
        <v>2044.2470400000002</v>
      </c>
      <c r="Q29" s="22">
        <f t="shared" si="25"/>
        <v>2126.7088000000003</v>
      </c>
      <c r="R29" s="22">
        <f t="shared" si="25"/>
        <v>2209.17056</v>
      </c>
      <c r="S29" s="22">
        <f t="shared" si="25"/>
        <v>2291.63232</v>
      </c>
      <c r="T29" s="22">
        <f t="shared" si="25"/>
        <v>2374.0940800000003</v>
      </c>
      <c r="U29" s="22">
        <f t="shared" si="25"/>
        <v>2456.55584</v>
      </c>
      <c r="V29" s="22">
        <f t="shared" si="25"/>
        <v>2539.0176</v>
      </c>
      <c r="W29" s="22">
        <f t="shared" si="25"/>
        <v>2621.4793600000003</v>
      </c>
      <c r="X29" s="22">
        <f t="shared" si="25"/>
        <v>2703.9411200000004</v>
      </c>
      <c r="Y29" s="22">
        <f t="shared" si="10"/>
        <v>198.09877993160003</v>
      </c>
      <c r="Z29" s="22">
        <v>135.01</v>
      </c>
      <c r="AA29" s="22">
        <f t="shared" si="11"/>
        <v>2838.9511200000006</v>
      </c>
      <c r="AB29" s="22">
        <f t="shared" si="12"/>
        <v>3037.0498999316005</v>
      </c>
      <c r="AC29" s="22">
        <f t="shared" si="13"/>
        <v>3235.148679863201</v>
      </c>
      <c r="AD29" s="22">
        <f t="shared" si="14"/>
        <v>3433.2474597948008</v>
      </c>
      <c r="AE29" s="22">
        <f t="shared" si="15"/>
        <v>3631.3462397264007</v>
      </c>
      <c r="AF29" s="22">
        <f t="shared" si="16"/>
        <v>3829.445019658001</v>
      </c>
      <c r="AG29" s="45">
        <v>3694.4350196580003</v>
      </c>
      <c r="AH29" s="44" t="b">
        <f t="shared" si="17"/>
        <v>0</v>
      </c>
      <c r="AI29" s="37"/>
      <c r="AJ29" s="37">
        <v>20.2515</v>
      </c>
      <c r="AK29" s="46">
        <f t="shared" si="18"/>
        <v>3849.696519658001</v>
      </c>
      <c r="AL29" s="35">
        <f t="shared" si="19"/>
        <v>5205.5596338815485</v>
      </c>
      <c r="AM29" s="52">
        <v>3877.6655395497996</v>
      </c>
      <c r="AN29" s="35">
        <f t="shared" si="20"/>
        <v>5243.379342579239</v>
      </c>
      <c r="AO29" s="54">
        <v>3919.6437624597997</v>
      </c>
      <c r="AP29" s="96">
        <f t="shared" si="21"/>
        <v>5300.142295598142</v>
      </c>
    </row>
    <row r="30" spans="1:42" s="9" customFormat="1" ht="22.5" customHeight="1">
      <c r="A30" s="71"/>
      <c r="B30" s="131">
        <f t="shared" si="24"/>
        <v>24</v>
      </c>
      <c r="C30" s="6">
        <v>1734.76</v>
      </c>
      <c r="D30" s="6">
        <f t="shared" si="22"/>
        <v>846.952</v>
      </c>
      <c r="E30" s="6">
        <v>75</v>
      </c>
      <c r="F30" s="6">
        <f t="shared" si="3"/>
        <v>398.5068</v>
      </c>
      <c r="G30" s="6">
        <f t="shared" si="4"/>
        <v>213.865316</v>
      </c>
      <c r="H30" s="6">
        <f t="shared" si="5"/>
        <v>612.372116</v>
      </c>
      <c r="I30" s="6">
        <f t="shared" si="6"/>
        <v>163.4542058</v>
      </c>
      <c r="J30" s="4">
        <f t="shared" si="7"/>
        <v>775.8263218</v>
      </c>
      <c r="K30" s="4">
        <f t="shared" si="8"/>
        <v>850.8263218</v>
      </c>
      <c r="L30" s="5">
        <f t="shared" si="1"/>
        <v>82.86013733333333</v>
      </c>
      <c r="M30" s="22">
        <f t="shared" si="23"/>
        <v>1817.6201373333333</v>
      </c>
      <c r="N30" s="22">
        <f t="shared" si="26"/>
        <v>1900.4802746666667</v>
      </c>
      <c r="O30" s="22">
        <f t="shared" si="25"/>
        <v>1983.340412</v>
      </c>
      <c r="P30" s="22">
        <f t="shared" si="25"/>
        <v>2066.200549333333</v>
      </c>
      <c r="Q30" s="22">
        <f t="shared" si="25"/>
        <v>2149.0606866666667</v>
      </c>
      <c r="R30" s="22">
        <f t="shared" si="25"/>
        <v>2231.920824</v>
      </c>
      <c r="S30" s="22">
        <f t="shared" si="25"/>
        <v>2314.7809613333334</v>
      </c>
      <c r="T30" s="22">
        <f t="shared" si="25"/>
        <v>2397.6410986666665</v>
      </c>
      <c r="U30" s="22">
        <f t="shared" si="25"/>
        <v>2480.501236</v>
      </c>
      <c r="V30" s="22">
        <f t="shared" si="25"/>
        <v>2563.361373333333</v>
      </c>
      <c r="W30" s="22">
        <f t="shared" si="25"/>
        <v>2646.2215106666667</v>
      </c>
      <c r="X30" s="22">
        <f t="shared" si="25"/>
        <v>2729.081648</v>
      </c>
      <c r="Y30" s="22">
        <f t="shared" si="10"/>
        <v>199.77402035863997</v>
      </c>
      <c r="Z30" s="22">
        <v>140.88</v>
      </c>
      <c r="AA30" s="22">
        <f t="shared" si="11"/>
        <v>2869.961648</v>
      </c>
      <c r="AB30" s="22">
        <f t="shared" si="12"/>
        <v>3069.73566835864</v>
      </c>
      <c r="AC30" s="22">
        <f t="shared" si="13"/>
        <v>3269.50968871728</v>
      </c>
      <c r="AD30" s="22">
        <f t="shared" si="14"/>
        <v>3469.28370907592</v>
      </c>
      <c r="AE30" s="22">
        <f t="shared" si="15"/>
        <v>3669.05772943456</v>
      </c>
      <c r="AF30" s="22">
        <f t="shared" si="16"/>
        <v>3868.8317497932</v>
      </c>
      <c r="AG30" s="45">
        <v>3727.9517497932</v>
      </c>
      <c r="AH30" s="44" t="b">
        <f t="shared" si="17"/>
        <v>0</v>
      </c>
      <c r="AI30" s="37"/>
      <c r="AJ30" s="37">
        <v>21.131999999999998</v>
      </c>
      <c r="AK30" s="46">
        <f t="shared" si="18"/>
        <v>3889.9637497932</v>
      </c>
      <c r="AL30" s="35">
        <f t="shared" si="19"/>
        <v>5260.008982470365</v>
      </c>
      <c r="AM30" s="52">
        <v>3921.7025787228</v>
      </c>
      <c r="AN30" s="35">
        <f t="shared" si="20"/>
        <v>5302.92622694897</v>
      </c>
      <c r="AO30" s="54">
        <v>3960.5036263302</v>
      </c>
      <c r="AP30" s="96">
        <f t="shared" si="21"/>
        <v>5355.393003523696</v>
      </c>
    </row>
    <row r="31" spans="1:42" s="9" customFormat="1" ht="22.5" customHeight="1">
      <c r="A31" s="71"/>
      <c r="B31" s="131">
        <f t="shared" si="24"/>
        <v>25</v>
      </c>
      <c r="C31" s="65">
        <v>1757.39</v>
      </c>
      <c r="D31" s="6">
        <f t="shared" si="22"/>
        <v>851.4780000000001</v>
      </c>
      <c r="E31" s="6">
        <v>75</v>
      </c>
      <c r="F31" s="6">
        <f t="shared" si="3"/>
        <v>402.58020000000005</v>
      </c>
      <c r="G31" s="6">
        <f t="shared" si="4"/>
        <v>216.05137400000004</v>
      </c>
      <c r="H31" s="6">
        <f t="shared" si="5"/>
        <v>618.6315740000001</v>
      </c>
      <c r="I31" s="6">
        <f t="shared" si="6"/>
        <v>165.12497870000004</v>
      </c>
      <c r="J31" s="4">
        <f t="shared" si="7"/>
        <v>783.7565527000002</v>
      </c>
      <c r="K31" s="4">
        <f t="shared" si="8"/>
        <v>858.7565527000002</v>
      </c>
      <c r="L31" s="5">
        <f t="shared" si="1"/>
        <v>83.302931</v>
      </c>
      <c r="M31" s="22">
        <f t="shared" si="23"/>
        <v>1840.692931</v>
      </c>
      <c r="N31" s="22">
        <f t="shared" si="26"/>
        <v>1923.9958620000002</v>
      </c>
      <c r="O31" s="22">
        <f t="shared" si="25"/>
        <v>2007.2987930000002</v>
      </c>
      <c r="P31" s="22">
        <f t="shared" si="25"/>
        <v>2090.601724</v>
      </c>
      <c r="Q31" s="22">
        <f t="shared" si="25"/>
        <v>2173.9046550000003</v>
      </c>
      <c r="R31" s="22">
        <f t="shared" si="25"/>
        <v>2257.207586</v>
      </c>
      <c r="S31" s="22">
        <f t="shared" si="25"/>
        <v>2340.510517</v>
      </c>
      <c r="T31" s="22">
        <f t="shared" si="25"/>
        <v>2423.813448</v>
      </c>
      <c r="U31" s="22">
        <f t="shared" si="25"/>
        <v>2507.116379</v>
      </c>
      <c r="V31" s="22">
        <f t="shared" si="25"/>
        <v>2590.41931</v>
      </c>
      <c r="W31" s="22">
        <f t="shared" si="25"/>
        <v>2673.7222410000004</v>
      </c>
      <c r="X31" s="22">
        <f t="shared" si="25"/>
        <v>2757.025172</v>
      </c>
      <c r="Y31" s="22">
        <f t="shared" si="10"/>
        <v>201.63603857396</v>
      </c>
      <c r="Z31" s="22">
        <v>146.75</v>
      </c>
      <c r="AA31" s="22">
        <f t="shared" si="11"/>
        <v>2903.775172</v>
      </c>
      <c r="AB31" s="22">
        <f t="shared" si="12"/>
        <v>3105.41121057396</v>
      </c>
      <c r="AC31" s="22">
        <f t="shared" si="13"/>
        <v>3307.04724914792</v>
      </c>
      <c r="AD31" s="22">
        <f t="shared" si="14"/>
        <v>3508.6832877218803</v>
      </c>
      <c r="AE31" s="22">
        <f t="shared" si="15"/>
        <v>3710.3193262958403</v>
      </c>
      <c r="AF31" s="22">
        <f t="shared" si="16"/>
        <v>3911.9553648698</v>
      </c>
      <c r="AG31" s="45">
        <v>3765.2053648698</v>
      </c>
      <c r="AH31" s="44" t="b">
        <f t="shared" si="17"/>
        <v>0</v>
      </c>
      <c r="AI31" s="48"/>
      <c r="AJ31" s="37">
        <v>22.0125</v>
      </c>
      <c r="AK31" s="46">
        <f t="shared" si="18"/>
        <v>3933.9678648698</v>
      </c>
      <c r="AL31" s="35">
        <f t="shared" si="19"/>
        <v>5319.511346876943</v>
      </c>
      <c r="AM31" s="52">
        <v>3962.3978221111997</v>
      </c>
      <c r="AN31" s="35">
        <f t="shared" si="20"/>
        <v>5357.954335058765</v>
      </c>
      <c r="AO31" s="54">
        <v>4005.0509889974</v>
      </c>
      <c r="AP31" s="96">
        <f t="shared" si="21"/>
        <v>5415.629947322284</v>
      </c>
    </row>
    <row r="32" spans="1:42" s="9" customFormat="1" ht="22.5" customHeight="1">
      <c r="A32" s="71"/>
      <c r="B32" s="131">
        <f t="shared" si="24"/>
        <v>26</v>
      </c>
      <c r="C32" s="6">
        <v>1777.98</v>
      </c>
      <c r="D32" s="6">
        <f t="shared" si="22"/>
        <v>855.596</v>
      </c>
      <c r="E32" s="6">
        <v>75</v>
      </c>
      <c r="F32" s="6">
        <f t="shared" si="3"/>
        <v>406.2864</v>
      </c>
      <c r="G32" s="6">
        <f t="shared" si="4"/>
        <v>218.04036800000003</v>
      </c>
      <c r="H32" s="6">
        <f t="shared" si="5"/>
        <v>624.326768</v>
      </c>
      <c r="I32" s="6">
        <f t="shared" si="6"/>
        <v>166.6451384</v>
      </c>
      <c r="J32" s="4">
        <f t="shared" si="7"/>
        <v>790.9719064000001</v>
      </c>
      <c r="K32" s="4">
        <f t="shared" si="8"/>
        <v>865.9719064000001</v>
      </c>
      <c r="L32" s="5">
        <f t="shared" si="1"/>
        <v>83.70580866666667</v>
      </c>
      <c r="M32" s="22">
        <f t="shared" si="23"/>
        <v>1861.6858086666666</v>
      </c>
      <c r="N32" s="22">
        <f t="shared" si="26"/>
        <v>1945.3916173333334</v>
      </c>
      <c r="O32" s="22">
        <f t="shared" si="25"/>
        <v>2029.097426</v>
      </c>
      <c r="P32" s="22">
        <f t="shared" si="25"/>
        <v>2112.803234666667</v>
      </c>
      <c r="Q32" s="22">
        <f t="shared" si="25"/>
        <v>2196.5090433333335</v>
      </c>
      <c r="R32" s="22">
        <f t="shared" si="25"/>
        <v>2280.214852</v>
      </c>
      <c r="S32" s="22">
        <f t="shared" si="25"/>
        <v>2363.9206606666667</v>
      </c>
      <c r="T32" s="22">
        <f t="shared" si="25"/>
        <v>2447.6264693333333</v>
      </c>
      <c r="U32" s="22">
        <f t="shared" si="25"/>
        <v>2531.332278</v>
      </c>
      <c r="V32" s="22">
        <f t="shared" si="25"/>
        <v>2615.0380866666665</v>
      </c>
      <c r="W32" s="22">
        <f t="shared" si="25"/>
        <v>2698.7438953333335</v>
      </c>
      <c r="X32" s="22">
        <f t="shared" si="25"/>
        <v>2782.449704</v>
      </c>
      <c r="Y32" s="22">
        <f t="shared" si="10"/>
        <v>203.33020362272</v>
      </c>
      <c r="Z32" s="22">
        <v>152.62</v>
      </c>
      <c r="AA32" s="22">
        <f t="shared" si="11"/>
        <v>2935.069704</v>
      </c>
      <c r="AB32" s="22">
        <f t="shared" si="12"/>
        <v>3138.39990762272</v>
      </c>
      <c r="AC32" s="22">
        <f t="shared" si="13"/>
        <v>3341.73011124544</v>
      </c>
      <c r="AD32" s="22">
        <f t="shared" si="14"/>
        <v>3545.0603148681603</v>
      </c>
      <c r="AE32" s="22">
        <f t="shared" si="15"/>
        <v>3748.39051849088</v>
      </c>
      <c r="AF32" s="22">
        <f t="shared" si="16"/>
        <v>3951.7207221136</v>
      </c>
      <c r="AG32" s="45">
        <v>3799.1007221136</v>
      </c>
      <c r="AH32" s="44" t="b">
        <f t="shared" si="17"/>
        <v>0</v>
      </c>
      <c r="AI32" s="37"/>
      <c r="AJ32" s="37">
        <v>22.892999999999997</v>
      </c>
      <c r="AK32" s="46">
        <f t="shared" si="18"/>
        <v>3974.6137221136</v>
      </c>
      <c r="AL32" s="35">
        <f t="shared" si="19"/>
        <v>5374.4726750420095</v>
      </c>
      <c r="AM32" s="52">
        <v>4006.8628745374</v>
      </c>
      <c r="AN32" s="35">
        <f t="shared" si="20"/>
        <v>5418.079978949472</v>
      </c>
      <c r="AO32" s="54">
        <v>4049.8452823875996</v>
      </c>
      <c r="AP32" s="96">
        <f t="shared" si="21"/>
        <v>5476.200790844512</v>
      </c>
    </row>
    <row r="33" spans="1:42" s="9" customFormat="1" ht="22.5" customHeight="1">
      <c r="A33" s="71"/>
      <c r="B33" s="131">
        <f t="shared" si="24"/>
        <v>27</v>
      </c>
      <c r="C33" s="6">
        <v>1800.87</v>
      </c>
      <c r="D33" s="6">
        <f t="shared" si="22"/>
        <v>860.174</v>
      </c>
      <c r="E33" s="6">
        <v>75</v>
      </c>
      <c r="F33" s="6">
        <f t="shared" si="3"/>
        <v>410.40659999999997</v>
      </c>
      <c r="G33" s="6">
        <f t="shared" si="4"/>
        <v>220.25154200000003</v>
      </c>
      <c r="H33" s="6">
        <f t="shared" si="5"/>
        <v>630.658142</v>
      </c>
      <c r="I33" s="6">
        <f t="shared" si="6"/>
        <v>168.33510710000002</v>
      </c>
      <c r="J33" s="4">
        <f t="shared" si="7"/>
        <v>798.9932491</v>
      </c>
      <c r="K33" s="4">
        <f t="shared" si="8"/>
        <v>873.9932491</v>
      </c>
      <c r="L33" s="5">
        <f t="shared" si="1"/>
        <v>84.15368966666666</v>
      </c>
      <c r="M33" s="22">
        <f t="shared" si="23"/>
        <v>1885.0236896666665</v>
      </c>
      <c r="N33" s="22">
        <f t="shared" si="26"/>
        <v>1969.1773793333332</v>
      </c>
      <c r="O33" s="22">
        <f t="shared" si="25"/>
        <v>2053.331069</v>
      </c>
      <c r="P33" s="22">
        <f t="shared" si="25"/>
        <v>2137.4847586666665</v>
      </c>
      <c r="Q33" s="22">
        <f t="shared" si="25"/>
        <v>2221.638448333333</v>
      </c>
      <c r="R33" s="22">
        <f t="shared" si="25"/>
        <v>2305.792138</v>
      </c>
      <c r="S33" s="22">
        <f t="shared" si="25"/>
        <v>2389.9458276666664</v>
      </c>
      <c r="T33" s="22">
        <f t="shared" si="25"/>
        <v>2474.099517333333</v>
      </c>
      <c r="U33" s="22">
        <f t="shared" si="25"/>
        <v>2558.2532069999997</v>
      </c>
      <c r="V33" s="22">
        <f t="shared" si="25"/>
        <v>2642.4068966666664</v>
      </c>
      <c r="W33" s="22">
        <f t="shared" si="25"/>
        <v>2726.560586333333</v>
      </c>
      <c r="X33" s="22">
        <f t="shared" si="25"/>
        <v>2810.7142759999997</v>
      </c>
      <c r="Y33" s="22">
        <f t="shared" si="10"/>
        <v>205.21361488867996</v>
      </c>
      <c r="Z33" s="22">
        <v>158.48999999999998</v>
      </c>
      <c r="AA33" s="22">
        <f t="shared" si="11"/>
        <v>2969.2042759999995</v>
      </c>
      <c r="AB33" s="22">
        <f t="shared" si="12"/>
        <v>3174.4178908886793</v>
      </c>
      <c r="AC33" s="22">
        <f t="shared" si="13"/>
        <v>3379.6315057773595</v>
      </c>
      <c r="AD33" s="22">
        <f t="shared" si="14"/>
        <v>3584.8451206660393</v>
      </c>
      <c r="AE33" s="22">
        <f t="shared" si="15"/>
        <v>3790.0587355547195</v>
      </c>
      <c r="AF33" s="22">
        <f t="shared" si="16"/>
        <v>3995.2723504433993</v>
      </c>
      <c r="AG33" s="45">
        <v>3836.7823504434</v>
      </c>
      <c r="AH33" s="44" t="b">
        <f t="shared" si="17"/>
        <v>0</v>
      </c>
      <c r="AI33" s="37"/>
      <c r="AJ33" s="37">
        <v>23.7735</v>
      </c>
      <c r="AK33" s="46">
        <f t="shared" si="18"/>
        <v>4019.045850443399</v>
      </c>
      <c r="AL33" s="35">
        <f t="shared" si="19"/>
        <v>5434.553798969564</v>
      </c>
      <c r="AM33" s="52">
        <v>4051.5419335901993</v>
      </c>
      <c r="AN33" s="35">
        <f t="shared" si="20"/>
        <v>5478.495002600667</v>
      </c>
      <c r="AO33" s="54">
        <v>4094.8700444525994</v>
      </c>
      <c r="AP33" s="96">
        <f t="shared" si="21"/>
        <v>5537.083274108805</v>
      </c>
    </row>
    <row r="34" spans="1:42" s="9" customFormat="1" ht="22.5" customHeight="1">
      <c r="A34" s="71"/>
      <c r="B34" s="131">
        <f t="shared" si="24"/>
        <v>28</v>
      </c>
      <c r="C34" s="6">
        <v>1821.68</v>
      </c>
      <c r="D34" s="6">
        <f t="shared" si="22"/>
        <v>864.336</v>
      </c>
      <c r="E34" s="6">
        <v>75</v>
      </c>
      <c r="F34" s="6">
        <f t="shared" si="3"/>
        <v>414.1524</v>
      </c>
      <c r="G34" s="6">
        <f t="shared" si="4"/>
        <v>222.26178800000002</v>
      </c>
      <c r="H34" s="6">
        <f t="shared" si="5"/>
        <v>636.414188</v>
      </c>
      <c r="I34" s="6">
        <f t="shared" si="6"/>
        <v>169.87150940000004</v>
      </c>
      <c r="J34" s="4">
        <f t="shared" si="7"/>
        <v>806.2856974</v>
      </c>
      <c r="K34" s="4">
        <f t="shared" si="8"/>
        <v>881.2856974</v>
      </c>
      <c r="L34" s="5">
        <f t="shared" si="1"/>
        <v>84.560872</v>
      </c>
      <c r="M34" s="22">
        <f t="shared" si="23"/>
        <v>1906.240872</v>
      </c>
      <c r="N34" s="22">
        <f t="shared" si="26"/>
        <v>1990.801744</v>
      </c>
      <c r="O34" s="22">
        <f t="shared" si="25"/>
        <v>2075.362616</v>
      </c>
      <c r="P34" s="22">
        <f t="shared" si="25"/>
        <v>2159.923488</v>
      </c>
      <c r="Q34" s="22">
        <f t="shared" si="25"/>
        <v>2244.48436</v>
      </c>
      <c r="R34" s="22">
        <f t="shared" si="25"/>
        <v>2329.045232</v>
      </c>
      <c r="S34" s="22">
        <f t="shared" si="25"/>
        <v>2413.606104</v>
      </c>
      <c r="T34" s="22">
        <f t="shared" si="25"/>
        <v>2498.166976</v>
      </c>
      <c r="U34" s="22">
        <f t="shared" si="25"/>
        <v>2582.727848</v>
      </c>
      <c r="V34" s="22">
        <f t="shared" si="25"/>
        <v>2667.28872</v>
      </c>
      <c r="W34" s="22">
        <f t="shared" si="25"/>
        <v>2751.849592</v>
      </c>
      <c r="X34" s="22">
        <f t="shared" si="25"/>
        <v>2836.410464</v>
      </c>
      <c r="Y34" s="22">
        <f t="shared" si="10"/>
        <v>206.92588174952</v>
      </c>
      <c r="Z34" s="22">
        <v>164.35999999999999</v>
      </c>
      <c r="AA34" s="22">
        <f t="shared" si="11"/>
        <v>3000.770464</v>
      </c>
      <c r="AB34" s="22">
        <f t="shared" si="12"/>
        <v>3207.6963457495203</v>
      </c>
      <c r="AC34" s="22">
        <f t="shared" si="13"/>
        <v>3414.62222749904</v>
      </c>
      <c r="AD34" s="22">
        <f t="shared" si="14"/>
        <v>3621.54810924856</v>
      </c>
      <c r="AE34" s="22">
        <f t="shared" si="15"/>
        <v>3828.47399099808</v>
      </c>
      <c r="AF34" s="22">
        <f t="shared" si="16"/>
        <v>4035.3998727476</v>
      </c>
      <c r="AG34" s="45">
        <v>3871.0398727476004</v>
      </c>
      <c r="AH34" s="44" t="b">
        <f t="shared" si="17"/>
        <v>0</v>
      </c>
      <c r="AI34" s="37"/>
      <c r="AJ34" s="37">
        <v>24.654000000000003</v>
      </c>
      <c r="AK34" s="46">
        <f t="shared" si="18"/>
        <v>4060.0538727476</v>
      </c>
      <c r="AL34" s="35">
        <f t="shared" si="19"/>
        <v>5490.0048467293045</v>
      </c>
      <c r="AM34" s="52">
        <v>4096.434999269601</v>
      </c>
      <c r="AN34" s="35">
        <f t="shared" si="20"/>
        <v>5539.199406012354</v>
      </c>
      <c r="AO34" s="54">
        <v>4140.1088131442</v>
      </c>
      <c r="AP34" s="96">
        <f t="shared" si="21"/>
        <v>5598.255137133588</v>
      </c>
    </row>
    <row r="35" spans="1:42" s="9" customFormat="1" ht="22.5" customHeight="1">
      <c r="A35" s="71"/>
      <c r="B35" s="131">
        <f t="shared" si="24"/>
        <v>29</v>
      </c>
      <c r="C35" s="6">
        <v>1844.82</v>
      </c>
      <c r="D35" s="6">
        <f t="shared" si="22"/>
        <v>868.9639999999999</v>
      </c>
      <c r="E35" s="6">
        <v>75</v>
      </c>
      <c r="F35" s="6">
        <f t="shared" si="3"/>
        <v>418.3175999999999</v>
      </c>
      <c r="G35" s="6">
        <f t="shared" si="4"/>
        <v>224.49711200000002</v>
      </c>
      <c r="H35" s="6">
        <f t="shared" si="5"/>
        <v>642.8147119999999</v>
      </c>
      <c r="I35" s="6">
        <f t="shared" si="6"/>
        <v>171.5799356</v>
      </c>
      <c r="J35" s="4">
        <f t="shared" si="7"/>
        <v>814.3946475999999</v>
      </c>
      <c r="K35" s="4">
        <f t="shared" si="8"/>
        <v>889.3946475999999</v>
      </c>
      <c r="L35" s="5">
        <f t="shared" si="1"/>
        <v>85.01364466666665</v>
      </c>
      <c r="M35" s="22">
        <f t="shared" si="23"/>
        <v>1929.8336446666665</v>
      </c>
      <c r="N35" s="22">
        <f t="shared" si="26"/>
        <v>2014.8472893333333</v>
      </c>
      <c r="O35" s="22">
        <f t="shared" si="25"/>
        <v>2099.860934</v>
      </c>
      <c r="P35" s="22">
        <f t="shared" si="25"/>
        <v>2184.8745786666664</v>
      </c>
      <c r="Q35" s="22">
        <f t="shared" si="25"/>
        <v>2269.8882233333334</v>
      </c>
      <c r="R35" s="22">
        <f t="shared" si="25"/>
        <v>2354.901868</v>
      </c>
      <c r="S35" s="22">
        <f t="shared" si="25"/>
        <v>2439.9155126666665</v>
      </c>
      <c r="T35" s="22">
        <f t="shared" si="25"/>
        <v>2524.929157333333</v>
      </c>
      <c r="U35" s="22">
        <f t="shared" si="25"/>
        <v>2609.9428019999996</v>
      </c>
      <c r="V35" s="22">
        <f t="shared" si="25"/>
        <v>2694.9564466666666</v>
      </c>
      <c r="W35" s="22">
        <f t="shared" si="25"/>
        <v>2779.970091333333</v>
      </c>
      <c r="X35" s="22">
        <f t="shared" si="25"/>
        <v>2864.9837359999997</v>
      </c>
      <c r="Y35" s="22">
        <f t="shared" si="10"/>
        <v>208.82986325647997</v>
      </c>
      <c r="Z35" s="22">
        <v>170.23</v>
      </c>
      <c r="AA35" s="22">
        <f t="shared" si="11"/>
        <v>3035.2137359999997</v>
      </c>
      <c r="AB35" s="22">
        <f t="shared" si="12"/>
        <v>3244.04359925648</v>
      </c>
      <c r="AC35" s="22">
        <f t="shared" si="13"/>
        <v>3452.8734625129596</v>
      </c>
      <c r="AD35" s="22">
        <f t="shared" si="14"/>
        <v>3661.7033257694397</v>
      </c>
      <c r="AE35" s="22">
        <f t="shared" si="15"/>
        <v>3870.5331890259195</v>
      </c>
      <c r="AF35" s="22">
        <f t="shared" si="16"/>
        <v>4079.3630522823996</v>
      </c>
      <c r="AG35" s="45">
        <v>3909.1330522824</v>
      </c>
      <c r="AH35" s="44" t="b">
        <f t="shared" si="17"/>
        <v>0</v>
      </c>
      <c r="AI35" s="37"/>
      <c r="AJ35" s="37">
        <v>25.534499999999998</v>
      </c>
      <c r="AK35" s="46">
        <f t="shared" si="18"/>
        <v>4104.897552282399</v>
      </c>
      <c r="AL35" s="35">
        <f t="shared" si="19"/>
        <v>5550.642470196261</v>
      </c>
      <c r="AM35" s="52">
        <v>4137.9204209716</v>
      </c>
      <c r="AN35" s="35">
        <f t="shared" si="20"/>
        <v>5595.295993237797</v>
      </c>
      <c r="AO35" s="54">
        <v>4185.5945125588005</v>
      </c>
      <c r="AP35" s="96">
        <f t="shared" si="21"/>
        <v>5659.76089988201</v>
      </c>
    </row>
    <row r="36" spans="1:42" s="9" customFormat="1" ht="22.5" customHeight="1">
      <c r="A36" s="71"/>
      <c r="B36" s="131">
        <f t="shared" si="24"/>
        <v>30</v>
      </c>
      <c r="C36" s="6">
        <v>1868.11</v>
      </c>
      <c r="D36" s="6">
        <f t="shared" si="22"/>
        <v>873.6220000000001</v>
      </c>
      <c r="E36" s="6">
        <v>75</v>
      </c>
      <c r="F36" s="6">
        <f t="shared" si="3"/>
        <v>422.5098</v>
      </c>
      <c r="G36" s="6">
        <f t="shared" si="4"/>
        <v>226.746926</v>
      </c>
      <c r="H36" s="6">
        <f t="shared" si="5"/>
        <v>649.256726</v>
      </c>
      <c r="I36" s="6">
        <f t="shared" si="6"/>
        <v>173.2994363</v>
      </c>
      <c r="J36" s="4">
        <f t="shared" si="7"/>
        <v>822.5561623</v>
      </c>
      <c r="K36" s="4">
        <f t="shared" si="8"/>
        <v>897.5561623</v>
      </c>
      <c r="L36" s="5">
        <f t="shared" si="1"/>
        <v>85.46935233333333</v>
      </c>
      <c r="M36" s="22">
        <f t="shared" si="23"/>
        <v>1953.5793523333332</v>
      </c>
      <c r="N36" s="22">
        <f t="shared" si="26"/>
        <v>2039.0487046666665</v>
      </c>
      <c r="O36" s="22">
        <f t="shared" si="25"/>
        <v>2124.5180569999998</v>
      </c>
      <c r="P36" s="22">
        <f t="shared" si="25"/>
        <v>2209.9874093333333</v>
      </c>
      <c r="Q36" s="22">
        <f t="shared" si="25"/>
        <v>2295.4567616666664</v>
      </c>
      <c r="R36" s="22">
        <f t="shared" si="25"/>
        <v>2380.926114</v>
      </c>
      <c r="S36" s="22">
        <f t="shared" si="25"/>
        <v>2466.3954663333334</v>
      </c>
      <c r="T36" s="22">
        <f t="shared" si="25"/>
        <v>2551.8648186666665</v>
      </c>
      <c r="U36" s="22">
        <f t="shared" si="25"/>
        <v>2637.334171</v>
      </c>
      <c r="V36" s="22">
        <f t="shared" si="25"/>
        <v>2722.803523333333</v>
      </c>
      <c r="W36" s="22">
        <f t="shared" si="25"/>
        <v>2808.2728756666666</v>
      </c>
      <c r="X36" s="22">
        <f t="shared" si="25"/>
        <v>2893.742228</v>
      </c>
      <c r="Y36" s="22">
        <f t="shared" si="10"/>
        <v>210.74618690804</v>
      </c>
      <c r="Z36" s="22">
        <v>176.1</v>
      </c>
      <c r="AA36" s="22">
        <f t="shared" si="11"/>
        <v>3069.842228</v>
      </c>
      <c r="AB36" s="22">
        <f t="shared" si="12"/>
        <v>3280.58841490804</v>
      </c>
      <c r="AC36" s="22">
        <f t="shared" si="13"/>
        <v>3491.33460181608</v>
      </c>
      <c r="AD36" s="22">
        <f t="shared" si="14"/>
        <v>3702.08078872412</v>
      </c>
      <c r="AE36" s="22">
        <f t="shared" si="15"/>
        <v>3912.8269756321597</v>
      </c>
      <c r="AF36" s="22">
        <f t="shared" si="16"/>
        <v>4123.5731625402</v>
      </c>
      <c r="AG36" s="45">
        <v>3647.8638853002</v>
      </c>
      <c r="AH36" s="44" t="b">
        <f t="shared" si="17"/>
        <v>0</v>
      </c>
      <c r="AI36" s="37"/>
      <c r="AJ36" s="37">
        <v>26.415</v>
      </c>
      <c r="AK36" s="46">
        <f t="shared" si="18"/>
        <v>4149.9881625402</v>
      </c>
      <c r="AL36" s="35">
        <f t="shared" si="19"/>
        <v>5611.613993386859</v>
      </c>
      <c r="AM36" s="52">
        <v>4183.241499904199</v>
      </c>
      <c r="AN36" s="35">
        <f t="shared" si="20"/>
        <v>5656.579156170458</v>
      </c>
      <c r="AO36" s="54">
        <v>4231.2942186</v>
      </c>
      <c r="AP36" s="96">
        <f t="shared" si="21"/>
        <v>5721.55604239092</v>
      </c>
    </row>
    <row r="37" spans="1:42" s="9" customFormat="1" ht="22.5" customHeight="1">
      <c r="A37" s="71"/>
      <c r="B37" s="131">
        <f t="shared" si="24"/>
        <v>31</v>
      </c>
      <c r="C37" s="6">
        <v>1891.52</v>
      </c>
      <c r="D37" s="6">
        <f t="shared" si="22"/>
        <v>878.3040000000001</v>
      </c>
      <c r="E37" s="6">
        <v>75</v>
      </c>
      <c r="F37" s="6">
        <f t="shared" si="3"/>
        <v>426.7236</v>
      </c>
      <c r="G37" s="6">
        <f t="shared" si="4"/>
        <v>229.00833200000002</v>
      </c>
      <c r="H37" s="6">
        <f t="shared" si="5"/>
        <v>655.731932</v>
      </c>
      <c r="I37" s="6">
        <f t="shared" si="6"/>
        <v>175.02779660000002</v>
      </c>
      <c r="J37" s="4">
        <f t="shared" si="7"/>
        <v>830.7597286</v>
      </c>
      <c r="K37" s="4">
        <f t="shared" si="8"/>
        <v>905.7597286</v>
      </c>
      <c r="L37" s="5">
        <f t="shared" si="1"/>
        <v>85.927408</v>
      </c>
      <c r="M37" s="22">
        <f t="shared" si="23"/>
        <v>1977.447408</v>
      </c>
      <c r="N37" s="22">
        <f t="shared" si="26"/>
        <v>2063.374816</v>
      </c>
      <c r="O37" s="22">
        <f t="shared" si="25"/>
        <v>2149.302224</v>
      </c>
      <c r="P37" s="22">
        <f t="shared" si="25"/>
        <v>2235.229632</v>
      </c>
      <c r="Q37" s="22">
        <f t="shared" si="25"/>
        <v>2321.15704</v>
      </c>
      <c r="R37" s="22">
        <f t="shared" si="25"/>
        <v>2407.084448</v>
      </c>
      <c r="S37" s="22">
        <f t="shared" si="25"/>
        <v>2493.011856</v>
      </c>
      <c r="T37" s="22">
        <f t="shared" si="25"/>
        <v>2578.939264</v>
      </c>
      <c r="U37" s="22">
        <f t="shared" si="25"/>
        <v>2664.866672</v>
      </c>
      <c r="V37" s="22">
        <f t="shared" si="25"/>
        <v>2750.79408</v>
      </c>
      <c r="W37" s="22">
        <f t="shared" si="25"/>
        <v>2836.721488</v>
      </c>
      <c r="X37" s="22">
        <f t="shared" si="25"/>
        <v>2922.6488959999997</v>
      </c>
      <c r="Y37" s="22">
        <f t="shared" si="10"/>
        <v>212.67238427528</v>
      </c>
      <c r="Z37" s="22">
        <v>181.97</v>
      </c>
      <c r="AA37" s="22">
        <f t="shared" si="11"/>
        <v>3104.6188959999995</v>
      </c>
      <c r="AB37" s="22">
        <f t="shared" si="12"/>
        <v>3317.2912802752794</v>
      </c>
      <c r="AC37" s="22">
        <f t="shared" si="13"/>
        <v>3529.9636645505593</v>
      </c>
      <c r="AD37" s="22">
        <f t="shared" si="14"/>
        <v>3742.6360488258397</v>
      </c>
      <c r="AE37" s="22">
        <f t="shared" si="15"/>
        <v>3955.3084331011196</v>
      </c>
      <c r="AF37" s="22">
        <f t="shared" si="16"/>
        <v>4167.9808173763995</v>
      </c>
      <c r="AG37" s="45">
        <v>3986.0108173764</v>
      </c>
      <c r="AH37" s="44" t="b">
        <f t="shared" si="17"/>
        <v>0</v>
      </c>
      <c r="AI37" s="37"/>
      <c r="AJ37" s="37">
        <v>27.295499999999997</v>
      </c>
      <c r="AK37" s="46">
        <f t="shared" si="18"/>
        <v>4195.2763173764</v>
      </c>
      <c r="AL37" s="35">
        <f t="shared" si="19"/>
        <v>5672.852636356367</v>
      </c>
      <c r="AM37" s="52">
        <v>4228.8095095598</v>
      </c>
      <c r="AN37" s="35">
        <f t="shared" si="20"/>
        <v>5718.196218826762</v>
      </c>
      <c r="AO37" s="54">
        <v>4277.2079312678</v>
      </c>
      <c r="AP37" s="96">
        <f t="shared" si="21"/>
        <v>5783.640564660319</v>
      </c>
    </row>
    <row r="38" spans="1:42" s="9" customFormat="1" ht="22.5" customHeight="1">
      <c r="A38" s="71"/>
      <c r="B38" s="131">
        <f t="shared" si="24"/>
        <v>32</v>
      </c>
      <c r="C38" s="6">
        <v>1915.08</v>
      </c>
      <c r="D38" s="6">
        <f t="shared" si="22"/>
        <v>883.0160000000001</v>
      </c>
      <c r="E38" s="6">
        <v>75</v>
      </c>
      <c r="F38" s="6">
        <f t="shared" si="3"/>
        <v>430.9644</v>
      </c>
      <c r="G38" s="6">
        <f t="shared" si="4"/>
        <v>231.28422800000004</v>
      </c>
      <c r="H38" s="6">
        <f t="shared" si="5"/>
        <v>662.248628</v>
      </c>
      <c r="I38" s="6">
        <f t="shared" si="6"/>
        <v>176.76723140000001</v>
      </c>
      <c r="J38" s="4">
        <f t="shared" si="7"/>
        <v>839.0158594000001</v>
      </c>
      <c r="K38" s="4">
        <f t="shared" si="8"/>
        <v>914.0158594000001</v>
      </c>
      <c r="L38" s="5">
        <f t="shared" si="1"/>
        <v>86.38839866666666</v>
      </c>
      <c r="M38" s="22">
        <f>+$C38+(M$5*$L38)</f>
        <v>2001.4683986666666</v>
      </c>
      <c r="N38" s="22">
        <f t="shared" si="26"/>
        <v>2087.8567973333334</v>
      </c>
      <c r="O38" s="22">
        <f t="shared" si="25"/>
        <v>2174.245196</v>
      </c>
      <c r="P38" s="22">
        <f t="shared" si="25"/>
        <v>2260.633594666667</v>
      </c>
      <c r="Q38" s="22">
        <f t="shared" si="25"/>
        <v>2347.0219933333333</v>
      </c>
      <c r="R38" s="22">
        <f t="shared" si="25"/>
        <v>2433.410392</v>
      </c>
      <c r="S38" s="22">
        <f t="shared" si="25"/>
        <v>2519.7987906666667</v>
      </c>
      <c r="T38" s="22">
        <f t="shared" si="25"/>
        <v>2606.187189333333</v>
      </c>
      <c r="U38" s="22">
        <f t="shared" si="25"/>
        <v>2692.5755879999997</v>
      </c>
      <c r="V38" s="22">
        <f t="shared" si="25"/>
        <v>2778.9639866666666</v>
      </c>
      <c r="W38" s="22">
        <f t="shared" si="25"/>
        <v>2865.352385333333</v>
      </c>
      <c r="X38" s="22">
        <f t="shared" si="25"/>
        <v>2951.7407839999996</v>
      </c>
      <c r="Y38" s="22">
        <f t="shared" si="10"/>
        <v>214.61092378712</v>
      </c>
      <c r="Z38" s="22">
        <v>187.83999999999997</v>
      </c>
      <c r="AA38" s="22">
        <f t="shared" si="11"/>
        <v>3139.5807839999998</v>
      </c>
      <c r="AB38" s="22">
        <f t="shared" si="12"/>
        <v>3354.19170778712</v>
      </c>
      <c r="AC38" s="22">
        <f t="shared" si="13"/>
        <v>3568.80263157424</v>
      </c>
      <c r="AD38" s="22">
        <f t="shared" si="14"/>
        <v>3783.4135553613596</v>
      </c>
      <c r="AE38" s="22">
        <f t="shared" si="15"/>
        <v>3998.0244791484797</v>
      </c>
      <c r="AF38" s="22">
        <f t="shared" si="16"/>
        <v>4212.6354029356</v>
      </c>
      <c r="AG38" s="45">
        <v>4024.7954029356</v>
      </c>
      <c r="AH38" s="44" t="b">
        <f t="shared" si="17"/>
        <v>0</v>
      </c>
      <c r="AI38" s="37"/>
      <c r="AJ38" s="37">
        <v>28.176</v>
      </c>
      <c r="AK38" s="46">
        <f t="shared" si="18"/>
        <v>4240.8114029356</v>
      </c>
      <c r="AL38" s="35">
        <f t="shared" si="19"/>
        <v>5734.425179049518</v>
      </c>
      <c r="AM38" s="52">
        <v>4274.607987890201</v>
      </c>
      <c r="AN38" s="35">
        <f t="shared" si="20"/>
        <v>5780.12492122513</v>
      </c>
      <c r="AO38" s="54">
        <v>4323.385036706801</v>
      </c>
      <c r="AP38" s="96">
        <f t="shared" si="21"/>
        <v>5846.081246634936</v>
      </c>
    </row>
    <row r="39" spans="1:42" s="9" customFormat="1" ht="22.5" customHeight="1">
      <c r="A39" s="71"/>
      <c r="B39" s="131">
        <f t="shared" si="24"/>
        <v>33</v>
      </c>
      <c r="C39" s="6">
        <v>1938.79</v>
      </c>
      <c r="D39" s="6">
        <f t="shared" si="22"/>
        <v>887.758</v>
      </c>
      <c r="E39" s="6">
        <v>75</v>
      </c>
      <c r="F39" s="6">
        <f t="shared" si="3"/>
        <v>435.2322</v>
      </c>
      <c r="G39" s="6">
        <f t="shared" si="4"/>
        <v>233.57461400000003</v>
      </c>
      <c r="H39" s="6">
        <f t="shared" si="5"/>
        <v>668.806814</v>
      </c>
      <c r="I39" s="6">
        <f t="shared" si="6"/>
        <v>178.51774070000002</v>
      </c>
      <c r="J39" s="4">
        <f t="shared" si="7"/>
        <v>847.3245547</v>
      </c>
      <c r="K39" s="4">
        <f t="shared" si="8"/>
        <v>922.3245547</v>
      </c>
      <c r="L39" s="5">
        <f t="shared" si="1"/>
        <v>86.85232433333333</v>
      </c>
      <c r="M39" s="22">
        <f t="shared" si="23"/>
        <v>2025.6423243333334</v>
      </c>
      <c r="N39" s="22">
        <f t="shared" si="26"/>
        <v>2112.4946486666668</v>
      </c>
      <c r="O39" s="22">
        <f t="shared" si="25"/>
        <v>2199.3469729999997</v>
      </c>
      <c r="P39" s="22">
        <f t="shared" si="25"/>
        <v>2286.199297333333</v>
      </c>
      <c r="Q39" s="22">
        <f t="shared" si="25"/>
        <v>2373.0516216666665</v>
      </c>
      <c r="R39" s="22">
        <f t="shared" si="25"/>
        <v>2459.903946</v>
      </c>
      <c r="S39" s="22">
        <f t="shared" si="25"/>
        <v>2546.7562703333333</v>
      </c>
      <c r="T39" s="22">
        <f t="shared" si="25"/>
        <v>2633.6085946666667</v>
      </c>
      <c r="U39" s="22">
        <f t="shared" si="25"/>
        <v>2720.460919</v>
      </c>
      <c r="V39" s="22">
        <f t="shared" si="25"/>
        <v>2807.313243333333</v>
      </c>
      <c r="W39" s="22">
        <f t="shared" si="25"/>
        <v>2894.1655676666664</v>
      </c>
      <c r="X39" s="22">
        <f t="shared" si="25"/>
        <v>2981.017892</v>
      </c>
      <c r="Y39" s="22">
        <f t="shared" si="10"/>
        <v>216.56180544356</v>
      </c>
      <c r="Z39" s="22">
        <v>193.70999999999998</v>
      </c>
      <c r="AA39" s="22">
        <f t="shared" si="11"/>
        <v>3174.727892</v>
      </c>
      <c r="AB39" s="22">
        <f t="shared" si="12"/>
        <v>3391.28969744356</v>
      </c>
      <c r="AC39" s="22">
        <f t="shared" si="13"/>
        <v>3607.8515028871198</v>
      </c>
      <c r="AD39" s="22">
        <f t="shared" si="14"/>
        <v>3824.4133083306797</v>
      </c>
      <c r="AE39" s="22">
        <f t="shared" si="15"/>
        <v>4040.9751137742396</v>
      </c>
      <c r="AF39" s="22">
        <f t="shared" si="16"/>
        <v>4257.5369192178</v>
      </c>
      <c r="AG39" s="45">
        <v>4063.8269192178</v>
      </c>
      <c r="AH39" s="44" t="b">
        <f t="shared" si="17"/>
        <v>0</v>
      </c>
      <c r="AI39" s="37"/>
      <c r="AJ39" s="37">
        <v>29.0565</v>
      </c>
      <c r="AK39" s="46">
        <f t="shared" si="18"/>
        <v>4286.593419217799</v>
      </c>
      <c r="AL39" s="35">
        <f t="shared" si="19"/>
        <v>5796.331621466308</v>
      </c>
      <c r="AM39" s="52">
        <v>4320.604010799</v>
      </c>
      <c r="AN39" s="35">
        <f t="shared" si="20"/>
        <v>5842.320743402408</v>
      </c>
      <c r="AO39" s="54">
        <v>4369.776148772399</v>
      </c>
      <c r="AP39" s="96">
        <f t="shared" si="21"/>
        <v>5908.811308370038</v>
      </c>
    </row>
    <row r="40" spans="1:42" s="9" customFormat="1" ht="22.5" customHeight="1">
      <c r="A40" s="71"/>
      <c r="B40" s="131">
        <f t="shared" si="24"/>
        <v>34</v>
      </c>
      <c r="C40" s="6">
        <v>1960.3</v>
      </c>
      <c r="D40" s="6">
        <f t="shared" si="22"/>
        <v>892.06</v>
      </c>
      <c r="E40" s="6">
        <v>75</v>
      </c>
      <c r="F40" s="6">
        <f t="shared" si="3"/>
        <v>439.1039999999999</v>
      </c>
      <c r="G40" s="6">
        <f t="shared" si="4"/>
        <v>235.65248000000003</v>
      </c>
      <c r="H40" s="6">
        <f t="shared" si="5"/>
        <v>674.75648</v>
      </c>
      <c r="I40" s="6">
        <f t="shared" si="6"/>
        <v>180.10582399999998</v>
      </c>
      <c r="J40" s="4">
        <f t="shared" si="7"/>
        <v>854.862304</v>
      </c>
      <c r="K40" s="4">
        <f t="shared" si="8"/>
        <v>929.862304</v>
      </c>
      <c r="L40" s="5">
        <f t="shared" si="1"/>
        <v>87.27320333333331</v>
      </c>
      <c r="M40" s="22">
        <f t="shared" si="23"/>
        <v>2047.5732033333334</v>
      </c>
      <c r="N40" s="22">
        <f t="shared" si="26"/>
        <v>2134.8464066666666</v>
      </c>
      <c r="O40" s="22">
        <f t="shared" si="25"/>
        <v>2222.1196099999997</v>
      </c>
      <c r="P40" s="22">
        <f t="shared" si="25"/>
        <v>2309.3928133333334</v>
      </c>
      <c r="Q40" s="22">
        <f t="shared" si="25"/>
        <v>2396.6660166666666</v>
      </c>
      <c r="R40" s="22">
        <f t="shared" si="25"/>
        <v>2483.9392199999998</v>
      </c>
      <c r="S40" s="22">
        <f t="shared" si="25"/>
        <v>2571.2124233333334</v>
      </c>
      <c r="T40" s="22">
        <f t="shared" si="25"/>
        <v>2658.4856266666666</v>
      </c>
      <c r="U40" s="22">
        <f t="shared" si="25"/>
        <v>2745.7588299999998</v>
      </c>
      <c r="V40" s="22">
        <f t="shared" si="25"/>
        <v>2833.032033333333</v>
      </c>
      <c r="W40" s="22">
        <f t="shared" si="25"/>
        <v>2920.305236666666</v>
      </c>
      <c r="X40" s="22">
        <f t="shared" si="25"/>
        <v>3007.57844</v>
      </c>
      <c r="Y40" s="22">
        <f t="shared" si="10"/>
        <v>218.33166897919997</v>
      </c>
      <c r="Z40" s="22">
        <v>199.57999999999998</v>
      </c>
      <c r="AA40" s="22">
        <f t="shared" si="11"/>
        <v>3207.1584399999997</v>
      </c>
      <c r="AB40" s="22">
        <f t="shared" si="12"/>
        <v>3425.4901089791997</v>
      </c>
      <c r="AC40" s="22">
        <f t="shared" si="13"/>
        <v>3643.8217779583997</v>
      </c>
      <c r="AD40" s="22">
        <f t="shared" si="14"/>
        <v>3862.1534469375997</v>
      </c>
      <c r="AE40" s="22">
        <f t="shared" si="15"/>
        <v>4080.4851159167997</v>
      </c>
      <c r="AF40" s="22">
        <f t="shared" si="16"/>
        <v>4298.816784895999</v>
      </c>
      <c r="AG40" s="45">
        <v>4099.236784896</v>
      </c>
      <c r="AH40" s="44" t="b">
        <f t="shared" si="17"/>
        <v>0</v>
      </c>
      <c r="AI40" s="37"/>
      <c r="AJ40" s="37">
        <v>29.937</v>
      </c>
      <c r="AK40" s="46">
        <f t="shared" si="18"/>
        <v>4328.753784895999</v>
      </c>
      <c r="AL40" s="35">
        <f t="shared" si="19"/>
        <v>5853.34086793637</v>
      </c>
      <c r="AM40" s="52">
        <v>4366.8469644308</v>
      </c>
      <c r="AN40" s="35">
        <f t="shared" si="20"/>
        <v>5904.850465303327</v>
      </c>
      <c r="AO40" s="54">
        <v>4420.200462647</v>
      </c>
      <c r="AP40" s="96">
        <f t="shared" si="21"/>
        <v>5976.995065591273</v>
      </c>
    </row>
    <row r="41" spans="1:42" s="9" customFormat="1" ht="22.5" customHeight="1" thickBot="1">
      <c r="A41" s="71"/>
      <c r="B41" s="132">
        <f>+B40+1</f>
        <v>35</v>
      </c>
      <c r="C41" s="99">
        <v>1984.26</v>
      </c>
      <c r="D41" s="99">
        <f t="shared" si="22"/>
        <v>896.8520000000001</v>
      </c>
      <c r="E41" s="99">
        <v>75</v>
      </c>
      <c r="F41" s="99">
        <f t="shared" si="3"/>
        <v>443.4168</v>
      </c>
      <c r="G41" s="99">
        <f t="shared" si="4"/>
        <v>237.96701600000003</v>
      </c>
      <c r="H41" s="99">
        <f t="shared" si="5"/>
        <v>681.383816</v>
      </c>
      <c r="I41" s="99">
        <f t="shared" si="6"/>
        <v>181.87479080000003</v>
      </c>
      <c r="J41" s="100">
        <f t="shared" si="7"/>
        <v>863.2586068</v>
      </c>
      <c r="K41" s="100">
        <f>+J41+E41</f>
        <v>938.2586068</v>
      </c>
      <c r="L41" s="101">
        <f t="shared" si="1"/>
        <v>87.74202066666668</v>
      </c>
      <c r="M41" s="102">
        <f t="shared" si="23"/>
        <v>2072.002020666667</v>
      </c>
      <c r="N41" s="102">
        <f t="shared" si="26"/>
        <v>2159.7440413333334</v>
      </c>
      <c r="O41" s="102">
        <f t="shared" si="25"/>
        <v>2247.486062</v>
      </c>
      <c r="P41" s="102">
        <f t="shared" si="25"/>
        <v>2335.2280826666665</v>
      </c>
      <c r="Q41" s="102">
        <f t="shared" si="25"/>
        <v>2422.9701033333336</v>
      </c>
      <c r="R41" s="102">
        <f t="shared" si="25"/>
        <v>2510.712124</v>
      </c>
      <c r="S41" s="102">
        <f t="shared" si="25"/>
        <v>2598.4541446666667</v>
      </c>
      <c r="T41" s="102">
        <f t="shared" si="25"/>
        <v>2686.1961653333333</v>
      </c>
      <c r="U41" s="102">
        <f t="shared" si="25"/>
        <v>2773.9381860000003</v>
      </c>
      <c r="V41" s="102">
        <f t="shared" si="25"/>
        <v>2861.680206666667</v>
      </c>
      <c r="W41" s="102">
        <f t="shared" si="25"/>
        <v>2949.4222273333335</v>
      </c>
      <c r="X41" s="102">
        <f t="shared" si="25"/>
        <v>3037.164248</v>
      </c>
      <c r="Y41" s="102">
        <f t="shared" si="10"/>
        <v>220.30312087664</v>
      </c>
      <c r="Z41" s="102">
        <v>205.45</v>
      </c>
      <c r="AA41" s="102">
        <f t="shared" si="11"/>
        <v>3242.614248</v>
      </c>
      <c r="AB41" s="102">
        <f t="shared" si="12"/>
        <v>3462.91736887664</v>
      </c>
      <c r="AC41" s="102">
        <f t="shared" si="13"/>
        <v>3683.2204897532797</v>
      </c>
      <c r="AD41" s="102">
        <f t="shared" si="14"/>
        <v>3903.52361062992</v>
      </c>
      <c r="AE41" s="102">
        <f t="shared" si="15"/>
        <v>4123.82673150656</v>
      </c>
      <c r="AF41" s="102">
        <f t="shared" si="16"/>
        <v>4344.1298523832</v>
      </c>
      <c r="AG41" s="121">
        <v>4138.6798523832</v>
      </c>
      <c r="AH41" s="122" t="b">
        <f t="shared" si="17"/>
        <v>0</v>
      </c>
      <c r="AI41" s="123"/>
      <c r="AJ41" s="123">
        <v>30.8175</v>
      </c>
      <c r="AK41" s="124">
        <f t="shared" si="18"/>
        <v>4374.9473523832</v>
      </c>
      <c r="AL41" s="106">
        <f t="shared" si="19"/>
        <v>5915.803809892564</v>
      </c>
      <c r="AM41" s="108">
        <v>4413.3368487856</v>
      </c>
      <c r="AN41" s="106">
        <f t="shared" si="20"/>
        <v>5967.714086927887</v>
      </c>
      <c r="AO41" s="109">
        <v>4467.0689741104</v>
      </c>
      <c r="AP41" s="110">
        <f t="shared" si="21"/>
        <v>6040.370666792082</v>
      </c>
    </row>
    <row r="42" spans="1:32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47" s="137" customFormat="1" ht="19.5" customHeight="1">
      <c r="A43" s="77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136"/>
      <c r="AR43" s="136"/>
      <c r="AS43" s="136"/>
      <c r="AT43" s="136"/>
      <c r="AU43" s="136"/>
    </row>
    <row r="44" spans="1:47" s="9" customFormat="1" ht="19.5" customHeight="1">
      <c r="A44" s="139" t="s">
        <v>68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8"/>
      <c r="AR44" s="138"/>
      <c r="AS44" s="138"/>
      <c r="AT44" s="138"/>
      <c r="AU44" s="138"/>
    </row>
  </sheetData>
  <sheetProtection/>
  <mergeCells count="6">
    <mergeCell ref="A4:A41"/>
    <mergeCell ref="A1:AP3"/>
    <mergeCell ref="A43:AP43"/>
    <mergeCell ref="A44:AP44"/>
    <mergeCell ref="M4:R4"/>
    <mergeCell ref="S4:AP4"/>
  </mergeCells>
  <printOptions horizontalCentered="1"/>
  <pageMargins left="0.3937007874015748" right="0" top="0" bottom="0" header="0" footer="0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showGridLines="0" zoomScalePageLayoutView="0" workbookViewId="0" topLeftCell="A1">
      <selection activeCell="A1" sqref="A1:AP3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3" width="12.28125" style="0" hidden="1" customWidth="1"/>
    <col min="24" max="24" width="12.140625" style="0" hidden="1" customWidth="1"/>
    <col min="25" max="26" width="12.28125" style="0" hidden="1" customWidth="1"/>
    <col min="27" max="27" width="15.140625" style="0" hidden="1" customWidth="1"/>
    <col min="28" max="32" width="12.28125" style="0" hidden="1" customWidth="1"/>
    <col min="33" max="33" width="12.8515625" style="0" hidden="1" customWidth="1"/>
    <col min="34" max="34" width="10.8515625" style="0" hidden="1" customWidth="1"/>
    <col min="35" max="35" width="12.7109375" style="0" hidden="1" customWidth="1"/>
    <col min="36" max="36" width="11.57421875" style="0" hidden="1" customWidth="1"/>
    <col min="37" max="37" width="15.140625" style="0" hidden="1" customWidth="1"/>
    <col min="38" max="38" width="16.7109375" style="0" customWidth="1"/>
    <col min="39" max="39" width="16.7109375" style="0" hidden="1" customWidth="1"/>
    <col min="40" max="40" width="16.7109375" style="0" customWidth="1"/>
    <col min="41" max="41" width="16.7109375" style="0" hidden="1" customWidth="1"/>
    <col min="42" max="42" width="16.7109375" style="0" customWidth="1"/>
  </cols>
  <sheetData>
    <row r="1" spans="1:42" ht="39.75" customHeight="1">
      <c r="A1" s="126" t="s">
        <v>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</row>
    <row r="2" spans="1:42" ht="39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2" ht="39.75" customHeight="1" thickBo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</row>
    <row r="4" spans="1:42" s="9" customFormat="1" ht="22.5" customHeight="1">
      <c r="A4" s="71" t="s">
        <v>0</v>
      </c>
      <c r="B4" s="129" t="s">
        <v>24</v>
      </c>
      <c r="C4" s="111"/>
      <c r="D4" s="83"/>
      <c r="E4" s="83"/>
      <c r="F4" s="83"/>
      <c r="G4" s="83"/>
      <c r="H4" s="83"/>
      <c r="I4" s="83"/>
      <c r="J4" s="112"/>
      <c r="K4" s="112"/>
      <c r="L4" s="113"/>
      <c r="M4" s="125">
        <v>2010</v>
      </c>
      <c r="N4" s="125"/>
      <c r="O4" s="125"/>
      <c r="P4" s="125"/>
      <c r="Q4" s="125"/>
      <c r="R4" s="125"/>
      <c r="S4" s="92" t="s">
        <v>47</v>
      </c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3"/>
    </row>
    <row r="5" spans="1:42" s="9" customFormat="1" ht="22.5" customHeight="1">
      <c r="A5" s="71"/>
      <c r="B5" s="130" t="s">
        <v>54</v>
      </c>
      <c r="C5" s="64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8" t="s">
        <v>7</v>
      </c>
      <c r="L5" s="33"/>
      <c r="M5" s="49">
        <v>1</v>
      </c>
      <c r="N5" s="49">
        <f>1+M5</f>
        <v>2</v>
      </c>
      <c r="O5" s="49">
        <f aca="true" t="shared" si="0" ref="O5:X5">1+N5</f>
        <v>3</v>
      </c>
      <c r="P5" s="49">
        <f t="shared" si="0"/>
        <v>4</v>
      </c>
      <c r="Q5" s="49">
        <f t="shared" si="0"/>
        <v>5</v>
      </c>
      <c r="R5" s="49">
        <f t="shared" si="0"/>
        <v>6</v>
      </c>
      <c r="S5" s="49">
        <f t="shared" si="0"/>
        <v>7</v>
      </c>
      <c r="T5" s="49">
        <f t="shared" si="0"/>
        <v>8</v>
      </c>
      <c r="U5" s="49">
        <f t="shared" si="0"/>
        <v>9</v>
      </c>
      <c r="V5" s="49">
        <f t="shared" si="0"/>
        <v>10</v>
      </c>
      <c r="W5" s="49">
        <f t="shared" si="0"/>
        <v>11</v>
      </c>
      <c r="X5" s="49">
        <f t="shared" si="0"/>
        <v>12</v>
      </c>
      <c r="Y5" s="32"/>
      <c r="Z5" s="32"/>
      <c r="AA5" s="32" t="s">
        <v>41</v>
      </c>
      <c r="AB5" s="32">
        <v>1</v>
      </c>
      <c r="AC5" s="32">
        <f>AB5+1</f>
        <v>2</v>
      </c>
      <c r="AD5" s="32">
        <f>AC5+1</f>
        <v>3</v>
      </c>
      <c r="AE5" s="32">
        <f>AD5+1</f>
        <v>4</v>
      </c>
      <c r="AF5" s="32">
        <f>AE5+1</f>
        <v>5</v>
      </c>
      <c r="AG5" s="12" t="s">
        <v>8</v>
      </c>
      <c r="AH5" s="18"/>
      <c r="AI5" s="7"/>
      <c r="AJ5" s="7"/>
      <c r="AK5" s="32" t="s">
        <v>41</v>
      </c>
      <c r="AL5" s="55" t="s">
        <v>62</v>
      </c>
      <c r="AM5" s="7"/>
      <c r="AN5" s="55" t="s">
        <v>63</v>
      </c>
      <c r="AO5" s="7"/>
      <c r="AP5" s="95" t="s">
        <v>64</v>
      </c>
    </row>
    <row r="6" spans="1:42" s="9" customFormat="1" ht="22.5" customHeight="1">
      <c r="A6" s="71"/>
      <c r="B6" s="130" t="s">
        <v>25</v>
      </c>
      <c r="C6" s="24">
        <v>1328.19</v>
      </c>
      <c r="D6" s="24">
        <f>300+100+100+(C6*20%)</f>
        <v>765.638</v>
      </c>
      <c r="E6" s="24">
        <v>75</v>
      </c>
      <c r="F6" s="24">
        <f>+(D6+C6+E6)*15%</f>
        <v>325.32419999999996</v>
      </c>
      <c r="G6" s="24">
        <f>+SUM(F6+E6+D6+C6)*7%</f>
        <v>174.59065400000003</v>
      </c>
      <c r="H6" s="24">
        <f>+G6+F6</f>
        <v>499.914854</v>
      </c>
      <c r="I6" s="24">
        <f>+SUM(G6+F6+E6+D6+C6)*5%</f>
        <v>133.4371427</v>
      </c>
      <c r="J6" s="4">
        <f>+I6+H6</f>
        <v>633.3519967</v>
      </c>
      <c r="K6" s="4">
        <f>+J6+E6</f>
        <v>708.3519967</v>
      </c>
      <c r="L6" s="5">
        <f aca="true" t="shared" si="1" ref="L6:L41">+(D6*1.174)/12</f>
        <v>74.90491766666666</v>
      </c>
      <c r="M6" s="25">
        <f>+$C6+(M$5*$L6)</f>
        <v>1403.0949176666668</v>
      </c>
      <c r="N6" s="25">
        <f>+$C6+(N$5*$L6)</f>
        <v>1477.9998353333333</v>
      </c>
      <c r="O6" s="25">
        <f>+$C6+(O$5*$L6)</f>
        <v>1552.904753</v>
      </c>
      <c r="P6" s="25">
        <f aca="true" t="shared" si="2" ref="P6:X6">+$C6+(P5*$L6)</f>
        <v>1627.8096706666668</v>
      </c>
      <c r="Q6" s="25">
        <f t="shared" si="2"/>
        <v>1702.7145883333333</v>
      </c>
      <c r="R6" s="25">
        <f t="shared" si="2"/>
        <v>1777.619506</v>
      </c>
      <c r="S6" s="25">
        <f t="shared" si="2"/>
        <v>1852.5244236666667</v>
      </c>
      <c r="T6" s="25">
        <f t="shared" si="2"/>
        <v>1927.4293413333335</v>
      </c>
      <c r="U6" s="25">
        <f t="shared" si="2"/>
        <v>2002.334259</v>
      </c>
      <c r="V6" s="25">
        <f t="shared" si="2"/>
        <v>2077.239176666667</v>
      </c>
      <c r="W6" s="25">
        <f t="shared" si="2"/>
        <v>2152.144094333333</v>
      </c>
      <c r="X6" s="25">
        <f t="shared" si="2"/>
        <v>2227.049012</v>
      </c>
      <c r="Y6" s="25">
        <f>(K6/5)*1.174</f>
        <v>166.32104882515998</v>
      </c>
      <c r="Z6" s="25"/>
      <c r="AA6" s="22">
        <f>+Z6+X6</f>
        <v>2227.049012</v>
      </c>
      <c r="AB6" s="22">
        <f>+$AA6+($Y6*$AB$5)</f>
        <v>2393.3700608251597</v>
      </c>
      <c r="AC6" s="22">
        <f>+$AA6+($Y6*$AC$5)</f>
        <v>2559.69110965032</v>
      </c>
      <c r="AD6" s="22">
        <f>+$AA6+($Y6*$AD$5)</f>
        <v>2726.0121584754797</v>
      </c>
      <c r="AE6" s="22">
        <f>+$AA6+($Y6*$AE$5)</f>
        <v>2892.33320730064</v>
      </c>
      <c r="AF6" s="22">
        <f>+$AA6+($Y6*$AF$5)</f>
        <v>3058.6542561257997</v>
      </c>
      <c r="AG6" s="45">
        <v>3058.6542561258</v>
      </c>
      <c r="AH6" s="44" t="b">
        <f>AG6=AF6</f>
        <v>1</v>
      </c>
      <c r="AI6" s="37"/>
      <c r="AJ6" s="37"/>
      <c r="AK6" s="46">
        <f>+AJ6+AF6</f>
        <v>3058.6542561257997</v>
      </c>
      <c r="AL6" s="35">
        <f>+AK6*0.3*1.174+AK6</f>
        <v>4135.912285133307</v>
      </c>
      <c r="AM6" s="52">
        <v>3087.0842133671995</v>
      </c>
      <c r="AN6" s="35">
        <f>+AM6*0.3*1.174+AM6</f>
        <v>4174.355273315127</v>
      </c>
      <c r="AO6" s="54">
        <v>3180.9178881072003</v>
      </c>
      <c r="AP6" s="96">
        <f>+AO6*0.3*1.174+AO6</f>
        <v>4301.237168298556</v>
      </c>
    </row>
    <row r="7" spans="1:42" s="9" customFormat="1" ht="22.5" customHeight="1">
      <c r="A7" s="71"/>
      <c r="B7" s="131">
        <v>1</v>
      </c>
      <c r="C7" s="6">
        <v>1343.22</v>
      </c>
      <c r="D7" s="6">
        <f>300+100+100+(C7*20%)</f>
        <v>768.644</v>
      </c>
      <c r="E7" s="6">
        <v>75</v>
      </c>
      <c r="F7" s="6">
        <f aca="true" t="shared" si="3" ref="F7:F41">+(D7+C7+E7)*15%</f>
        <v>328.0296</v>
      </c>
      <c r="G7" s="6">
        <f aca="true" t="shared" si="4" ref="G7:G41">+SUM(F7+E7+D7+C7)*7%</f>
        <v>176.04255200000003</v>
      </c>
      <c r="H7" s="6">
        <f aca="true" t="shared" si="5" ref="H7:H41">+G7+F7</f>
        <v>504.0721520000001</v>
      </c>
      <c r="I7" s="6">
        <f aca="true" t="shared" si="6" ref="I7:I41">+SUM(G7+F7+E7+D7+C7)*5%</f>
        <v>134.54680760000002</v>
      </c>
      <c r="J7" s="4">
        <f aca="true" t="shared" si="7" ref="J7:J41">+I7+H7</f>
        <v>638.6189596000002</v>
      </c>
      <c r="K7" s="4">
        <f aca="true" t="shared" si="8" ref="K7:K40">+J7+E7</f>
        <v>713.6189596000002</v>
      </c>
      <c r="L7" s="5">
        <f t="shared" si="1"/>
        <v>75.19900466666667</v>
      </c>
      <c r="M7" s="22">
        <f>+$C7+(M$5*$L7)</f>
        <v>1418.4190046666668</v>
      </c>
      <c r="N7" s="22">
        <f aca="true" t="shared" si="9" ref="N7:X7">+$C7+(N$5*$L7)</f>
        <v>1493.6180093333332</v>
      </c>
      <c r="O7" s="22">
        <f t="shared" si="9"/>
        <v>1568.817014</v>
      </c>
      <c r="P7" s="22">
        <f t="shared" si="9"/>
        <v>1644.0160186666667</v>
      </c>
      <c r="Q7" s="22">
        <f t="shared" si="9"/>
        <v>1719.2150233333334</v>
      </c>
      <c r="R7" s="22">
        <f t="shared" si="9"/>
        <v>1794.4140280000001</v>
      </c>
      <c r="S7" s="22">
        <f t="shared" si="9"/>
        <v>1869.6130326666666</v>
      </c>
      <c r="T7" s="22">
        <f t="shared" si="9"/>
        <v>1944.8120373333334</v>
      </c>
      <c r="U7" s="22">
        <f t="shared" si="9"/>
        <v>2020.011042</v>
      </c>
      <c r="V7" s="22">
        <f t="shared" si="9"/>
        <v>2095.2100466666666</v>
      </c>
      <c r="W7" s="22">
        <f t="shared" si="9"/>
        <v>2170.409051333333</v>
      </c>
      <c r="X7" s="22">
        <f t="shared" si="9"/>
        <v>2245.608056</v>
      </c>
      <c r="Y7" s="22">
        <f aca="true" t="shared" si="10" ref="Y7:Y41">(K7/5)*1.174</f>
        <v>167.55773171408</v>
      </c>
      <c r="Z7" s="22">
        <v>5.869999999999999</v>
      </c>
      <c r="AA7" s="22">
        <f aca="true" t="shared" si="11" ref="AA7:AA41">+Z7+X7</f>
        <v>2251.478056</v>
      </c>
      <c r="AB7" s="22">
        <f aca="true" t="shared" si="12" ref="AB7:AB41">+$AA7+($Y7*$AB$5)</f>
        <v>2419.03578771408</v>
      </c>
      <c r="AC7" s="22">
        <f aca="true" t="shared" si="13" ref="AC7:AC41">+$AA7+($Y7*$AC$5)</f>
        <v>2586.59351942816</v>
      </c>
      <c r="AD7" s="22">
        <f aca="true" t="shared" si="14" ref="AD7:AD41">+$AA7+($Y7*$AD$5)</f>
        <v>2754.1512511422397</v>
      </c>
      <c r="AE7" s="22">
        <f aca="true" t="shared" si="15" ref="AE7:AE41">+$AA7+($Y7*$AE$5)</f>
        <v>2921.70898285632</v>
      </c>
      <c r="AF7" s="22">
        <f aca="true" t="shared" si="16" ref="AF7:AF41">+$AA7+($Y7*$AF$5)</f>
        <v>3089.2667145704</v>
      </c>
      <c r="AG7" s="45">
        <v>3083.3967145704</v>
      </c>
      <c r="AH7" s="44" t="b">
        <f aca="true" t="shared" si="17" ref="AH7:AH41">AG7=AF7</f>
        <v>0</v>
      </c>
      <c r="AI7" s="37"/>
      <c r="AJ7" s="37">
        <v>0.8805</v>
      </c>
      <c r="AK7" s="46">
        <f aca="true" t="shared" si="18" ref="AK7:AK41">+AJ7+AF7</f>
        <v>3090.1472145704</v>
      </c>
      <c r="AL7" s="35">
        <f aca="true" t="shared" si="19" ref="AL7:AL41">+AK7*0.3*1.174+AK7</f>
        <v>4178.497063542095</v>
      </c>
      <c r="AM7" s="52">
        <v>3118.8734886794</v>
      </c>
      <c r="AN7" s="35">
        <f aca="true" t="shared" si="20" ref="AN7:AN41">+AM7*0.3*1.174+AM7</f>
        <v>4217.340731392284</v>
      </c>
      <c r="AO7" s="54">
        <v>3219.3578308922006</v>
      </c>
      <c r="AP7" s="96">
        <f aca="true" t="shared" si="21" ref="AP7:AP41">+AO7*0.3*1.174+AO7</f>
        <v>4353.215658932433</v>
      </c>
    </row>
    <row r="8" spans="1:42" s="9" customFormat="1" ht="22.5" customHeight="1">
      <c r="A8" s="71"/>
      <c r="B8" s="131">
        <f>+B7+1</f>
        <v>2</v>
      </c>
      <c r="C8" s="6">
        <v>1358.28</v>
      </c>
      <c r="D8" s="6">
        <f aca="true" t="shared" si="22" ref="D8:D41">300+100+100+(C8*20%)</f>
        <v>771.656</v>
      </c>
      <c r="E8" s="6">
        <v>75</v>
      </c>
      <c r="F8" s="6">
        <f t="shared" si="3"/>
        <v>330.74039999999997</v>
      </c>
      <c r="G8" s="6">
        <f t="shared" si="4"/>
        <v>177.49734800000002</v>
      </c>
      <c r="H8" s="6">
        <f t="shared" si="5"/>
        <v>508.237748</v>
      </c>
      <c r="I8" s="6">
        <f t="shared" si="6"/>
        <v>135.65868740000002</v>
      </c>
      <c r="J8" s="4">
        <f t="shared" si="7"/>
        <v>643.8964354</v>
      </c>
      <c r="K8" s="4">
        <f t="shared" si="8"/>
        <v>718.8964354</v>
      </c>
      <c r="L8" s="5">
        <f t="shared" si="1"/>
        <v>75.49367866666665</v>
      </c>
      <c r="M8" s="22">
        <f aca="true" t="shared" si="23" ref="M8:X41">+$C8+(M$5*$L8)</f>
        <v>1433.7736786666667</v>
      </c>
      <c r="N8" s="22">
        <f t="shared" si="23"/>
        <v>1509.2673573333332</v>
      </c>
      <c r="O8" s="22">
        <f t="shared" si="23"/>
        <v>1584.7610359999999</v>
      </c>
      <c r="P8" s="22">
        <f t="shared" si="23"/>
        <v>1660.2547146666666</v>
      </c>
      <c r="Q8" s="22">
        <f t="shared" si="23"/>
        <v>1735.7483933333333</v>
      </c>
      <c r="R8" s="22">
        <f t="shared" si="23"/>
        <v>1811.242072</v>
      </c>
      <c r="S8" s="22">
        <f t="shared" si="23"/>
        <v>1886.7357506666665</v>
      </c>
      <c r="T8" s="22">
        <f t="shared" si="23"/>
        <v>1962.2294293333332</v>
      </c>
      <c r="U8" s="22">
        <f t="shared" si="23"/>
        <v>2037.723108</v>
      </c>
      <c r="V8" s="22">
        <f t="shared" si="23"/>
        <v>2113.2167866666664</v>
      </c>
      <c r="W8" s="22">
        <f t="shared" si="23"/>
        <v>2188.710465333333</v>
      </c>
      <c r="X8" s="22">
        <f t="shared" si="23"/>
        <v>2264.204144</v>
      </c>
      <c r="Y8" s="22">
        <f t="shared" si="10"/>
        <v>168.79688303191998</v>
      </c>
      <c r="Z8" s="22">
        <v>11.739999999999998</v>
      </c>
      <c r="AA8" s="22">
        <f t="shared" si="11"/>
        <v>2275.9441439999996</v>
      </c>
      <c r="AB8" s="22">
        <f t="shared" si="12"/>
        <v>2444.7410270319197</v>
      </c>
      <c r="AC8" s="22">
        <f t="shared" si="13"/>
        <v>2613.5379100638397</v>
      </c>
      <c r="AD8" s="22">
        <f t="shared" si="14"/>
        <v>2782.33479309576</v>
      </c>
      <c r="AE8" s="22">
        <f t="shared" si="15"/>
        <v>2951.1316761276794</v>
      </c>
      <c r="AF8" s="22">
        <f t="shared" si="16"/>
        <v>3119.9285591595994</v>
      </c>
      <c r="AG8" s="45">
        <v>3108.1885591596</v>
      </c>
      <c r="AH8" s="44" t="b">
        <f t="shared" si="17"/>
        <v>0</v>
      </c>
      <c r="AI8" s="37"/>
      <c r="AJ8" s="37">
        <v>1.761</v>
      </c>
      <c r="AK8" s="46">
        <f t="shared" si="18"/>
        <v>3121.6895591595994</v>
      </c>
      <c r="AL8" s="35">
        <f t="shared" si="19"/>
        <v>4221.148621895611</v>
      </c>
      <c r="AM8" s="52">
        <v>3150.6792260398</v>
      </c>
      <c r="AN8" s="35">
        <f t="shared" si="20"/>
        <v>4260.348449451018</v>
      </c>
      <c r="AO8" s="54">
        <v>3255.0815357241995</v>
      </c>
      <c r="AP8" s="96">
        <f t="shared" si="21"/>
        <v>4401.521252606262</v>
      </c>
    </row>
    <row r="9" spans="1:42" s="9" customFormat="1" ht="22.5" customHeight="1">
      <c r="A9" s="71"/>
      <c r="B9" s="131">
        <f aca="true" t="shared" si="24" ref="B9:B40">+B8+1</f>
        <v>3</v>
      </c>
      <c r="C9" s="6">
        <v>1373.37</v>
      </c>
      <c r="D9" s="6">
        <f t="shared" si="22"/>
        <v>774.674</v>
      </c>
      <c r="E9" s="6">
        <v>75</v>
      </c>
      <c r="F9" s="6">
        <f t="shared" si="3"/>
        <v>333.4566</v>
      </c>
      <c r="G9" s="6">
        <f t="shared" si="4"/>
        <v>178.95504200000002</v>
      </c>
      <c r="H9" s="6">
        <f t="shared" si="5"/>
        <v>512.411642</v>
      </c>
      <c r="I9" s="6">
        <f t="shared" si="6"/>
        <v>136.7727821</v>
      </c>
      <c r="J9" s="4">
        <f t="shared" si="7"/>
        <v>649.1844241</v>
      </c>
      <c r="K9" s="4">
        <f t="shared" si="8"/>
        <v>724.1844241</v>
      </c>
      <c r="L9" s="5">
        <f t="shared" si="1"/>
        <v>75.78893966666666</v>
      </c>
      <c r="M9" s="22">
        <f t="shared" si="23"/>
        <v>1449.1589396666666</v>
      </c>
      <c r="N9" s="22">
        <f t="shared" si="23"/>
        <v>1524.9478793333333</v>
      </c>
      <c r="O9" s="22">
        <f t="shared" si="23"/>
        <v>1600.736819</v>
      </c>
      <c r="P9" s="22">
        <f t="shared" si="23"/>
        <v>1676.5257586666667</v>
      </c>
      <c r="Q9" s="22">
        <f t="shared" si="23"/>
        <v>1752.3146983333331</v>
      </c>
      <c r="R9" s="22">
        <f t="shared" si="23"/>
        <v>1828.1036379999998</v>
      </c>
      <c r="S9" s="22">
        <f t="shared" si="23"/>
        <v>1903.8925776666665</v>
      </c>
      <c r="T9" s="22">
        <f t="shared" si="23"/>
        <v>1979.6815173333332</v>
      </c>
      <c r="U9" s="22">
        <f t="shared" si="23"/>
        <v>2055.470457</v>
      </c>
      <c r="V9" s="22">
        <f t="shared" si="23"/>
        <v>2131.2593966666664</v>
      </c>
      <c r="W9" s="22">
        <f t="shared" si="23"/>
        <v>2207.0483363333333</v>
      </c>
      <c r="X9" s="22">
        <f t="shared" si="23"/>
        <v>2282.8372759999997</v>
      </c>
      <c r="Y9" s="22">
        <f t="shared" si="10"/>
        <v>170.03850277867997</v>
      </c>
      <c r="Z9" s="22">
        <v>17.61</v>
      </c>
      <c r="AA9" s="22">
        <f t="shared" si="11"/>
        <v>2300.447276</v>
      </c>
      <c r="AB9" s="22">
        <f t="shared" si="12"/>
        <v>2470.48577877868</v>
      </c>
      <c r="AC9" s="22">
        <f t="shared" si="13"/>
        <v>2640.5242815573597</v>
      </c>
      <c r="AD9" s="22">
        <f t="shared" si="14"/>
        <v>2810.56278433604</v>
      </c>
      <c r="AE9" s="22">
        <f t="shared" si="15"/>
        <v>2980.6012871147195</v>
      </c>
      <c r="AF9" s="22">
        <f t="shared" si="16"/>
        <v>3150.6397898933997</v>
      </c>
      <c r="AG9" s="45">
        <v>3133.0297898933995</v>
      </c>
      <c r="AH9" s="44" t="b">
        <f t="shared" si="17"/>
        <v>0</v>
      </c>
      <c r="AI9" s="37"/>
      <c r="AJ9" s="37">
        <v>2.6414999999999997</v>
      </c>
      <c r="AK9" s="46">
        <f t="shared" si="18"/>
        <v>3153.2812898934</v>
      </c>
      <c r="AL9" s="35">
        <f t="shared" si="19"/>
        <v>4263.8669601938545</v>
      </c>
      <c r="AM9" s="52">
        <v>3182.5837356894003</v>
      </c>
      <c r="AN9" s="35">
        <f t="shared" si="20"/>
        <v>4303.489727399207</v>
      </c>
      <c r="AO9" s="54">
        <v>3288.0066923622003</v>
      </c>
      <c r="AP9" s="96">
        <f t="shared" si="21"/>
        <v>4446.0426494121675</v>
      </c>
    </row>
    <row r="10" spans="1:42" s="9" customFormat="1" ht="22.5" customHeight="1">
      <c r="A10" s="71"/>
      <c r="B10" s="131">
        <f t="shared" si="24"/>
        <v>4</v>
      </c>
      <c r="C10" s="6">
        <v>1388.51</v>
      </c>
      <c r="D10" s="6">
        <f t="shared" si="22"/>
        <v>777.702</v>
      </c>
      <c r="E10" s="6">
        <v>75</v>
      </c>
      <c r="F10" s="6">
        <f t="shared" si="3"/>
        <v>336.1818</v>
      </c>
      <c r="G10" s="6">
        <f t="shared" si="4"/>
        <v>180.417566</v>
      </c>
      <c r="H10" s="6">
        <f t="shared" si="5"/>
        <v>516.599366</v>
      </c>
      <c r="I10" s="6">
        <f t="shared" si="6"/>
        <v>137.8905683</v>
      </c>
      <c r="J10" s="4">
        <f t="shared" si="7"/>
        <v>654.4899343000001</v>
      </c>
      <c r="K10" s="4">
        <f t="shared" si="8"/>
        <v>729.4899343000001</v>
      </c>
      <c r="L10" s="5">
        <f t="shared" si="1"/>
        <v>76.085179</v>
      </c>
      <c r="M10" s="22">
        <f t="shared" si="23"/>
        <v>1464.595179</v>
      </c>
      <c r="N10" s="22">
        <f t="shared" si="23"/>
        <v>1540.680358</v>
      </c>
      <c r="O10" s="22">
        <f t="shared" si="23"/>
        <v>1616.765537</v>
      </c>
      <c r="P10" s="22">
        <f t="shared" si="23"/>
        <v>1692.850716</v>
      </c>
      <c r="Q10" s="22">
        <f t="shared" si="23"/>
        <v>1768.935895</v>
      </c>
      <c r="R10" s="22">
        <f t="shared" si="23"/>
        <v>1845.021074</v>
      </c>
      <c r="S10" s="22">
        <f t="shared" si="23"/>
        <v>1921.106253</v>
      </c>
      <c r="T10" s="22">
        <f t="shared" si="23"/>
        <v>1997.191432</v>
      </c>
      <c r="U10" s="22">
        <f t="shared" si="23"/>
        <v>2073.2766110000002</v>
      </c>
      <c r="V10" s="22">
        <f t="shared" si="23"/>
        <v>2149.36179</v>
      </c>
      <c r="W10" s="22">
        <f t="shared" si="23"/>
        <v>2225.446969</v>
      </c>
      <c r="X10" s="22">
        <f t="shared" si="23"/>
        <v>2301.5321480000002</v>
      </c>
      <c r="Y10" s="22">
        <f t="shared" si="10"/>
        <v>171.28423657364</v>
      </c>
      <c r="Z10" s="22">
        <v>23.479999999999997</v>
      </c>
      <c r="AA10" s="22">
        <f t="shared" si="11"/>
        <v>2325.0121480000003</v>
      </c>
      <c r="AB10" s="22">
        <f t="shared" si="12"/>
        <v>2496.2963845736404</v>
      </c>
      <c r="AC10" s="22">
        <f t="shared" si="13"/>
        <v>2667.58062114728</v>
      </c>
      <c r="AD10" s="22">
        <f t="shared" si="14"/>
        <v>2838.86485772092</v>
      </c>
      <c r="AE10" s="22">
        <f t="shared" si="15"/>
        <v>3010.14909429456</v>
      </c>
      <c r="AF10" s="22">
        <f t="shared" si="16"/>
        <v>3181.4333308682003</v>
      </c>
      <c r="AG10" s="45">
        <v>3157.9533308682003</v>
      </c>
      <c r="AH10" s="44" t="b">
        <f t="shared" si="17"/>
        <v>0</v>
      </c>
      <c r="AI10" s="37"/>
      <c r="AJ10" s="37">
        <v>3.522</v>
      </c>
      <c r="AK10" s="46">
        <f t="shared" si="18"/>
        <v>3184.9553308682002</v>
      </c>
      <c r="AL10" s="35">
        <f t="shared" si="19"/>
        <v>4306.69659839998</v>
      </c>
      <c r="AM10" s="52">
        <v>3217.4678760632</v>
      </c>
      <c r="AN10" s="35">
        <f t="shared" si="20"/>
        <v>4350.660062012659</v>
      </c>
      <c r="AO10" s="54">
        <v>3320.9647730966</v>
      </c>
      <c r="AP10" s="96">
        <f t="shared" si="21"/>
        <v>4490.608566181222</v>
      </c>
    </row>
    <row r="11" spans="1:42" s="9" customFormat="1" ht="22.5" customHeight="1">
      <c r="A11" s="71"/>
      <c r="B11" s="131">
        <f t="shared" si="24"/>
        <v>5</v>
      </c>
      <c r="C11" s="6">
        <v>1403.67</v>
      </c>
      <c r="D11" s="6">
        <f t="shared" si="22"/>
        <v>780.734</v>
      </c>
      <c r="E11" s="6">
        <v>75</v>
      </c>
      <c r="F11" s="6">
        <f t="shared" si="3"/>
        <v>338.9106</v>
      </c>
      <c r="G11" s="6">
        <f t="shared" si="4"/>
        <v>181.88202200000003</v>
      </c>
      <c r="H11" s="6">
        <f t="shared" si="5"/>
        <v>520.792622</v>
      </c>
      <c r="I11" s="6">
        <f t="shared" si="6"/>
        <v>139.0098311</v>
      </c>
      <c r="J11" s="4">
        <f t="shared" si="7"/>
        <v>659.8024531000001</v>
      </c>
      <c r="K11" s="4">
        <f t="shared" si="8"/>
        <v>734.8024531000001</v>
      </c>
      <c r="L11" s="5">
        <f t="shared" si="1"/>
        <v>76.38180966666667</v>
      </c>
      <c r="M11" s="22">
        <f t="shared" si="23"/>
        <v>1480.0518096666667</v>
      </c>
      <c r="N11" s="22">
        <f t="shared" si="23"/>
        <v>1556.4336193333334</v>
      </c>
      <c r="O11" s="22">
        <f t="shared" si="23"/>
        <v>1632.815429</v>
      </c>
      <c r="P11" s="22">
        <f t="shared" si="23"/>
        <v>1709.1972386666666</v>
      </c>
      <c r="Q11" s="22">
        <f t="shared" si="23"/>
        <v>1785.5790483333335</v>
      </c>
      <c r="R11" s="22">
        <f t="shared" si="23"/>
        <v>1861.9608580000001</v>
      </c>
      <c r="S11" s="22">
        <f t="shared" si="23"/>
        <v>1938.3426676666668</v>
      </c>
      <c r="T11" s="22">
        <f t="shared" si="23"/>
        <v>2014.7244773333334</v>
      </c>
      <c r="U11" s="22">
        <f t="shared" si="23"/>
        <v>2091.106287</v>
      </c>
      <c r="V11" s="22">
        <f t="shared" si="23"/>
        <v>2167.488096666667</v>
      </c>
      <c r="W11" s="22">
        <f t="shared" si="23"/>
        <v>2243.8699063333333</v>
      </c>
      <c r="X11" s="22">
        <f t="shared" si="23"/>
        <v>2320.251716</v>
      </c>
      <c r="Y11" s="22">
        <f t="shared" si="10"/>
        <v>172.53161598788003</v>
      </c>
      <c r="Z11" s="22">
        <v>29.349999999999998</v>
      </c>
      <c r="AA11" s="22">
        <f t="shared" si="11"/>
        <v>2349.601716</v>
      </c>
      <c r="AB11" s="22">
        <f t="shared" si="12"/>
        <v>2522.13333198788</v>
      </c>
      <c r="AC11" s="22">
        <f t="shared" si="13"/>
        <v>2694.6649479757602</v>
      </c>
      <c r="AD11" s="22">
        <f t="shared" si="14"/>
        <v>2867.19656396364</v>
      </c>
      <c r="AE11" s="22">
        <f t="shared" si="15"/>
        <v>3039.7281799515204</v>
      </c>
      <c r="AF11" s="22">
        <f t="shared" si="16"/>
        <v>3212.2597959394</v>
      </c>
      <c r="AG11" s="45">
        <v>3182.9097959394003</v>
      </c>
      <c r="AH11" s="44" t="b">
        <f t="shared" si="17"/>
        <v>0</v>
      </c>
      <c r="AI11" s="37"/>
      <c r="AJ11" s="37">
        <v>4.4025</v>
      </c>
      <c r="AK11" s="46">
        <f t="shared" si="18"/>
        <v>3216.6622959394003</v>
      </c>
      <c r="AL11" s="35">
        <f t="shared" si="19"/>
        <v>4349.570756569257</v>
      </c>
      <c r="AM11" s="52">
        <v>3249.5040820983995</v>
      </c>
      <c r="AN11" s="35">
        <f t="shared" si="20"/>
        <v>4393.979419813456</v>
      </c>
      <c r="AO11" s="54">
        <v>3354.0051640720003</v>
      </c>
      <c r="AP11" s="96">
        <f t="shared" si="21"/>
        <v>4535.285782858158</v>
      </c>
    </row>
    <row r="12" spans="1:42" s="9" customFormat="1" ht="22.5" customHeight="1">
      <c r="A12" s="71"/>
      <c r="B12" s="131">
        <f t="shared" si="24"/>
        <v>6</v>
      </c>
      <c r="C12" s="6">
        <v>1418.87</v>
      </c>
      <c r="D12" s="6">
        <f t="shared" si="22"/>
        <v>783.774</v>
      </c>
      <c r="E12" s="6">
        <v>75</v>
      </c>
      <c r="F12" s="6">
        <f t="shared" si="3"/>
        <v>341.6466</v>
      </c>
      <c r="G12" s="6">
        <f t="shared" si="4"/>
        <v>183.350342</v>
      </c>
      <c r="H12" s="6">
        <f t="shared" si="5"/>
        <v>524.996942</v>
      </c>
      <c r="I12" s="6">
        <f t="shared" si="6"/>
        <v>140.1320471</v>
      </c>
      <c r="J12" s="4">
        <f t="shared" si="7"/>
        <v>665.1289891</v>
      </c>
      <c r="K12" s="4">
        <f t="shared" si="8"/>
        <v>740.1289891</v>
      </c>
      <c r="L12" s="5">
        <f t="shared" si="1"/>
        <v>76.679223</v>
      </c>
      <c r="M12" s="22">
        <f t="shared" si="23"/>
        <v>1495.549223</v>
      </c>
      <c r="N12" s="22">
        <f t="shared" si="23"/>
        <v>1572.2284459999998</v>
      </c>
      <c r="O12" s="22">
        <f t="shared" si="23"/>
        <v>1648.907669</v>
      </c>
      <c r="P12" s="22">
        <f t="shared" si="23"/>
        <v>1725.5868919999998</v>
      </c>
      <c r="Q12" s="22">
        <f t="shared" si="23"/>
        <v>1802.266115</v>
      </c>
      <c r="R12" s="22">
        <f t="shared" si="23"/>
        <v>1878.945338</v>
      </c>
      <c r="S12" s="22">
        <f t="shared" si="23"/>
        <v>1955.6245609999999</v>
      </c>
      <c r="T12" s="22">
        <f t="shared" si="23"/>
        <v>2032.3037839999997</v>
      </c>
      <c r="U12" s="22">
        <f t="shared" si="23"/>
        <v>2108.983007</v>
      </c>
      <c r="V12" s="22">
        <f t="shared" si="23"/>
        <v>2185.66223</v>
      </c>
      <c r="W12" s="22">
        <f t="shared" si="23"/>
        <v>2262.341453</v>
      </c>
      <c r="X12" s="22">
        <f t="shared" si="23"/>
        <v>2339.020676</v>
      </c>
      <c r="Y12" s="22">
        <f t="shared" si="10"/>
        <v>173.78228664068</v>
      </c>
      <c r="Z12" s="22">
        <v>35.22</v>
      </c>
      <c r="AA12" s="22">
        <f t="shared" si="11"/>
        <v>2374.240676</v>
      </c>
      <c r="AB12" s="22">
        <f t="shared" si="12"/>
        <v>2548.02296264068</v>
      </c>
      <c r="AC12" s="22">
        <f t="shared" si="13"/>
        <v>2721.80524928136</v>
      </c>
      <c r="AD12" s="22">
        <f t="shared" si="14"/>
        <v>2895.58753592204</v>
      </c>
      <c r="AE12" s="22">
        <f t="shared" si="15"/>
        <v>3069.36982256272</v>
      </c>
      <c r="AF12" s="22">
        <f t="shared" si="16"/>
        <v>3243.1521092034</v>
      </c>
      <c r="AG12" s="45">
        <v>3207.9321092033997</v>
      </c>
      <c r="AH12" s="44" t="b">
        <f t="shared" si="17"/>
        <v>0</v>
      </c>
      <c r="AI12" s="37"/>
      <c r="AJ12" s="37">
        <v>5.2829999999999995</v>
      </c>
      <c r="AK12" s="46">
        <f t="shared" si="18"/>
        <v>3248.4351092034</v>
      </c>
      <c r="AL12" s="35">
        <f t="shared" si="19"/>
        <v>4392.533954664837</v>
      </c>
      <c r="AM12" s="52">
        <v>3281.5732122299996</v>
      </c>
      <c r="AN12" s="35">
        <f t="shared" si="20"/>
        <v>4437.343297577405</v>
      </c>
      <c r="AO12" s="54">
        <v>3387.0784791437995</v>
      </c>
      <c r="AP12" s="96">
        <f t="shared" si="21"/>
        <v>4580.0075194982455</v>
      </c>
    </row>
    <row r="13" spans="1:42" s="9" customFormat="1" ht="22.5" customHeight="1">
      <c r="A13" s="71"/>
      <c r="B13" s="131">
        <f t="shared" si="24"/>
        <v>7</v>
      </c>
      <c r="C13" s="6">
        <v>1434.1</v>
      </c>
      <c r="D13" s="6">
        <f t="shared" si="22"/>
        <v>786.8199999999999</v>
      </c>
      <c r="E13" s="6">
        <v>75</v>
      </c>
      <c r="F13" s="6">
        <f t="shared" si="3"/>
        <v>344.388</v>
      </c>
      <c r="G13" s="6">
        <f t="shared" si="4"/>
        <v>184.82156</v>
      </c>
      <c r="H13" s="6">
        <f t="shared" si="5"/>
        <v>529.20956</v>
      </c>
      <c r="I13" s="6">
        <f t="shared" si="6"/>
        <v>141.256478</v>
      </c>
      <c r="J13" s="4">
        <f t="shared" si="7"/>
        <v>670.466038</v>
      </c>
      <c r="K13" s="4">
        <f t="shared" si="8"/>
        <v>745.466038</v>
      </c>
      <c r="L13" s="5">
        <f t="shared" si="1"/>
        <v>76.97722333333333</v>
      </c>
      <c r="M13" s="22">
        <f t="shared" si="23"/>
        <v>1511.0772233333332</v>
      </c>
      <c r="N13" s="22">
        <f t="shared" si="23"/>
        <v>1588.0544466666665</v>
      </c>
      <c r="O13" s="22">
        <f t="shared" si="23"/>
        <v>1665.0316699999998</v>
      </c>
      <c r="P13" s="22">
        <f t="shared" si="23"/>
        <v>1742.0088933333332</v>
      </c>
      <c r="Q13" s="22">
        <f t="shared" si="23"/>
        <v>1818.9861166666665</v>
      </c>
      <c r="R13" s="22">
        <f t="shared" si="23"/>
        <v>1895.9633399999998</v>
      </c>
      <c r="S13" s="22">
        <f t="shared" si="23"/>
        <v>1972.940563333333</v>
      </c>
      <c r="T13" s="22">
        <f t="shared" si="23"/>
        <v>2049.9177866666664</v>
      </c>
      <c r="U13" s="22">
        <f t="shared" si="23"/>
        <v>2126.8950099999997</v>
      </c>
      <c r="V13" s="22">
        <f t="shared" si="23"/>
        <v>2203.872233333333</v>
      </c>
      <c r="W13" s="22">
        <f t="shared" si="23"/>
        <v>2280.8494566666664</v>
      </c>
      <c r="X13" s="22">
        <f t="shared" si="23"/>
        <v>2357.82668</v>
      </c>
      <c r="Y13" s="22">
        <f t="shared" si="10"/>
        <v>175.0354257224</v>
      </c>
      <c r="Z13" s="22">
        <v>41.089999999999996</v>
      </c>
      <c r="AA13" s="22">
        <f t="shared" si="11"/>
        <v>2398.9166800000003</v>
      </c>
      <c r="AB13" s="22">
        <f t="shared" si="12"/>
        <v>2573.9521057224</v>
      </c>
      <c r="AC13" s="22">
        <f t="shared" si="13"/>
        <v>2748.9875314448004</v>
      </c>
      <c r="AD13" s="22">
        <f t="shared" si="14"/>
        <v>2924.0229571672003</v>
      </c>
      <c r="AE13" s="22">
        <f t="shared" si="15"/>
        <v>3099.0583828896</v>
      </c>
      <c r="AF13" s="22">
        <f t="shared" si="16"/>
        <v>3274.0938086120004</v>
      </c>
      <c r="AG13" s="45">
        <v>3233.003808612</v>
      </c>
      <c r="AH13" s="44" t="b">
        <f t="shared" si="17"/>
        <v>0</v>
      </c>
      <c r="AI13" s="37"/>
      <c r="AJ13" s="37">
        <v>6.163500000000001</v>
      </c>
      <c r="AK13" s="46">
        <f t="shared" si="18"/>
        <v>3280.2573086120005</v>
      </c>
      <c r="AL13" s="35">
        <f t="shared" si="19"/>
        <v>4435.563932705147</v>
      </c>
      <c r="AM13" s="52">
        <v>3313.7411146508002</v>
      </c>
      <c r="AN13" s="35">
        <f t="shared" si="20"/>
        <v>4480.840735230812</v>
      </c>
      <c r="AO13" s="54">
        <v>3420.2011803602004</v>
      </c>
      <c r="AP13" s="96">
        <f t="shared" si="21"/>
        <v>4624.796036083063</v>
      </c>
    </row>
    <row r="14" spans="1:42" s="9" customFormat="1" ht="22.5" customHeight="1">
      <c r="A14" s="71"/>
      <c r="B14" s="131">
        <f t="shared" si="24"/>
        <v>8</v>
      </c>
      <c r="C14" s="6">
        <v>1449.36</v>
      </c>
      <c r="D14" s="6">
        <f t="shared" si="22"/>
        <v>789.8720000000001</v>
      </c>
      <c r="E14" s="6">
        <v>75</v>
      </c>
      <c r="F14" s="6">
        <f t="shared" si="3"/>
        <v>347.1348</v>
      </c>
      <c r="G14" s="6">
        <f t="shared" si="4"/>
        <v>186.29567600000001</v>
      </c>
      <c r="H14" s="6">
        <f t="shared" si="5"/>
        <v>533.430476</v>
      </c>
      <c r="I14" s="6">
        <f t="shared" si="6"/>
        <v>142.3831238</v>
      </c>
      <c r="J14" s="4">
        <f t="shared" si="7"/>
        <v>675.8135998</v>
      </c>
      <c r="K14" s="4">
        <f t="shared" si="8"/>
        <v>750.8135998</v>
      </c>
      <c r="L14" s="5">
        <f t="shared" si="1"/>
        <v>77.27581066666667</v>
      </c>
      <c r="M14" s="22">
        <f t="shared" si="23"/>
        <v>1526.6358106666667</v>
      </c>
      <c r="N14" s="22">
        <f t="shared" si="23"/>
        <v>1603.9116213333332</v>
      </c>
      <c r="O14" s="22">
        <f t="shared" si="23"/>
        <v>1681.187432</v>
      </c>
      <c r="P14" s="22">
        <f t="shared" si="23"/>
        <v>1758.4632426666667</v>
      </c>
      <c r="Q14" s="22">
        <f t="shared" si="23"/>
        <v>1835.7390533333332</v>
      </c>
      <c r="R14" s="22">
        <f t="shared" si="23"/>
        <v>1913.014864</v>
      </c>
      <c r="S14" s="22">
        <f t="shared" si="23"/>
        <v>1990.2906746666667</v>
      </c>
      <c r="T14" s="22">
        <f t="shared" si="23"/>
        <v>2067.5664853333333</v>
      </c>
      <c r="U14" s="22">
        <f t="shared" si="23"/>
        <v>2144.842296</v>
      </c>
      <c r="V14" s="22">
        <f t="shared" si="23"/>
        <v>2222.118106666667</v>
      </c>
      <c r="W14" s="22">
        <f t="shared" si="23"/>
        <v>2299.3939173333333</v>
      </c>
      <c r="X14" s="22">
        <f t="shared" si="23"/>
        <v>2376.669728</v>
      </c>
      <c r="Y14" s="22">
        <f t="shared" si="10"/>
        <v>176.29103323304</v>
      </c>
      <c r="Z14" s="22">
        <v>46.959999999999994</v>
      </c>
      <c r="AA14" s="22">
        <f t="shared" si="11"/>
        <v>2423.629728</v>
      </c>
      <c r="AB14" s="22">
        <f t="shared" si="12"/>
        <v>2599.9207612330397</v>
      </c>
      <c r="AC14" s="22">
        <f t="shared" si="13"/>
        <v>2776.21179446608</v>
      </c>
      <c r="AD14" s="22">
        <f t="shared" si="14"/>
        <v>2952.5028276991197</v>
      </c>
      <c r="AE14" s="22">
        <f t="shared" si="15"/>
        <v>3128.79386093216</v>
      </c>
      <c r="AF14" s="22">
        <f t="shared" si="16"/>
        <v>3305.0848941652</v>
      </c>
      <c r="AG14" s="45">
        <v>3258.1248941652</v>
      </c>
      <c r="AH14" s="44" t="b">
        <f t="shared" si="17"/>
        <v>0</v>
      </c>
      <c r="AI14" s="37"/>
      <c r="AJ14" s="37">
        <v>7.044</v>
      </c>
      <c r="AK14" s="46">
        <f t="shared" si="18"/>
        <v>3312.1288941651997</v>
      </c>
      <c r="AL14" s="35">
        <f t="shared" si="19"/>
        <v>4478.6606906901825</v>
      </c>
      <c r="AM14" s="52">
        <v>3345.9254791198</v>
      </c>
      <c r="AN14" s="35">
        <f t="shared" si="20"/>
        <v>4524.360432865793</v>
      </c>
      <c r="AO14" s="54">
        <v>3453.4061918176003</v>
      </c>
      <c r="AP14" s="96">
        <f t="shared" si="21"/>
        <v>4669.695852575759</v>
      </c>
    </row>
    <row r="15" spans="1:42" s="9" customFormat="1" ht="22.5" customHeight="1">
      <c r="A15" s="71"/>
      <c r="B15" s="131">
        <f t="shared" si="24"/>
        <v>9</v>
      </c>
      <c r="C15" s="6">
        <v>1464.67</v>
      </c>
      <c r="D15" s="6">
        <f t="shared" si="22"/>
        <v>792.934</v>
      </c>
      <c r="E15" s="6">
        <v>75</v>
      </c>
      <c r="F15" s="6">
        <f t="shared" si="3"/>
        <v>349.8906</v>
      </c>
      <c r="G15" s="6">
        <f t="shared" si="4"/>
        <v>187.77462200000002</v>
      </c>
      <c r="H15" s="6">
        <f t="shared" si="5"/>
        <v>537.6652220000001</v>
      </c>
      <c r="I15" s="6">
        <f t="shared" si="6"/>
        <v>143.5134611</v>
      </c>
      <c r="J15" s="4">
        <f t="shared" si="7"/>
        <v>681.1786831000001</v>
      </c>
      <c r="K15" s="4">
        <f t="shared" si="8"/>
        <v>756.1786831000001</v>
      </c>
      <c r="L15" s="5">
        <f t="shared" si="1"/>
        <v>77.57537633333332</v>
      </c>
      <c r="M15" s="22">
        <f t="shared" si="23"/>
        <v>1542.2453763333333</v>
      </c>
      <c r="N15" s="22">
        <f t="shared" si="23"/>
        <v>1619.8207526666667</v>
      </c>
      <c r="O15" s="22">
        <f t="shared" si="23"/>
        <v>1697.396129</v>
      </c>
      <c r="P15" s="22">
        <f t="shared" si="23"/>
        <v>1774.9715053333334</v>
      </c>
      <c r="Q15" s="22">
        <f t="shared" si="23"/>
        <v>1852.5468816666666</v>
      </c>
      <c r="R15" s="22">
        <f t="shared" si="23"/>
        <v>1930.1222579999999</v>
      </c>
      <c r="S15" s="22">
        <f t="shared" si="23"/>
        <v>2007.6976343333333</v>
      </c>
      <c r="T15" s="22">
        <f t="shared" si="23"/>
        <v>2085.273010666667</v>
      </c>
      <c r="U15" s="22">
        <f t="shared" si="23"/>
        <v>2162.848387</v>
      </c>
      <c r="V15" s="22">
        <f t="shared" si="23"/>
        <v>2240.423763333333</v>
      </c>
      <c r="W15" s="22">
        <f t="shared" si="23"/>
        <v>2317.9991396666665</v>
      </c>
      <c r="X15" s="22">
        <f t="shared" si="23"/>
        <v>2395.5745159999997</v>
      </c>
      <c r="Y15" s="22">
        <f t="shared" si="10"/>
        <v>177.55075479188</v>
      </c>
      <c r="Z15" s="22">
        <v>52.83</v>
      </c>
      <c r="AA15" s="22">
        <f t="shared" si="11"/>
        <v>2448.4045159999996</v>
      </c>
      <c r="AB15" s="22">
        <f t="shared" si="12"/>
        <v>2625.9552707918797</v>
      </c>
      <c r="AC15" s="22">
        <f t="shared" si="13"/>
        <v>2803.5060255837598</v>
      </c>
      <c r="AD15" s="22">
        <f t="shared" si="14"/>
        <v>2981.0567803756394</v>
      </c>
      <c r="AE15" s="22">
        <f t="shared" si="15"/>
        <v>3158.6075351675195</v>
      </c>
      <c r="AF15" s="22">
        <f t="shared" si="16"/>
        <v>3336.1582899593996</v>
      </c>
      <c r="AG15" s="45">
        <v>3283.3282899594</v>
      </c>
      <c r="AH15" s="44" t="b">
        <f t="shared" si="17"/>
        <v>0</v>
      </c>
      <c r="AI15" s="37"/>
      <c r="AJ15" s="37">
        <v>7.924499999999999</v>
      </c>
      <c r="AK15" s="46">
        <f t="shared" si="18"/>
        <v>3344.0827899593996</v>
      </c>
      <c r="AL15" s="35">
        <f t="shared" si="19"/>
        <v>4521.8687485831</v>
      </c>
      <c r="AM15" s="52">
        <v>3378.1921538298</v>
      </c>
      <c r="AN15" s="35">
        <f t="shared" si="20"/>
        <v>4567.991430408656</v>
      </c>
      <c r="AO15" s="54">
        <v>3486.6441273714</v>
      </c>
      <c r="AP15" s="96">
        <f t="shared" si="21"/>
        <v>4714.6401890316065</v>
      </c>
    </row>
    <row r="16" spans="1:42" s="9" customFormat="1" ht="22.5" customHeight="1">
      <c r="A16" s="71"/>
      <c r="B16" s="131">
        <f t="shared" si="24"/>
        <v>10</v>
      </c>
      <c r="C16" s="6">
        <v>1480.01</v>
      </c>
      <c r="D16" s="6">
        <f t="shared" si="22"/>
        <v>796.002</v>
      </c>
      <c r="E16" s="6">
        <v>75</v>
      </c>
      <c r="F16" s="6">
        <f t="shared" si="3"/>
        <v>352.6517999999999</v>
      </c>
      <c r="G16" s="6">
        <f t="shared" si="4"/>
        <v>189.25646600000002</v>
      </c>
      <c r="H16" s="6">
        <f t="shared" si="5"/>
        <v>541.9082659999999</v>
      </c>
      <c r="I16" s="6">
        <f t="shared" si="6"/>
        <v>144.64601330000002</v>
      </c>
      <c r="J16" s="4">
        <f t="shared" si="7"/>
        <v>686.5542793</v>
      </c>
      <c r="K16" s="4">
        <f t="shared" si="8"/>
        <v>761.5542793</v>
      </c>
      <c r="L16" s="5">
        <f t="shared" si="1"/>
        <v>77.87552899999999</v>
      </c>
      <c r="M16" s="22">
        <f t="shared" si="23"/>
        <v>1557.885529</v>
      </c>
      <c r="N16" s="22">
        <f t="shared" si="23"/>
        <v>1635.761058</v>
      </c>
      <c r="O16" s="22">
        <f t="shared" si="23"/>
        <v>1713.636587</v>
      </c>
      <c r="P16" s="22">
        <f t="shared" si="23"/>
        <v>1791.5121159999999</v>
      </c>
      <c r="Q16" s="22">
        <f t="shared" si="23"/>
        <v>1869.3876449999998</v>
      </c>
      <c r="R16" s="22">
        <f t="shared" si="23"/>
        <v>1947.263174</v>
      </c>
      <c r="S16" s="22">
        <f t="shared" si="23"/>
        <v>2025.1387029999999</v>
      </c>
      <c r="T16" s="22">
        <f t="shared" si="23"/>
        <v>2103.014232</v>
      </c>
      <c r="U16" s="22">
        <f t="shared" si="23"/>
        <v>2180.889761</v>
      </c>
      <c r="V16" s="22">
        <f t="shared" si="23"/>
        <v>2258.76529</v>
      </c>
      <c r="W16" s="22">
        <f t="shared" si="23"/>
        <v>2336.6408189999997</v>
      </c>
      <c r="X16" s="22">
        <f t="shared" si="23"/>
        <v>2414.516348</v>
      </c>
      <c r="Y16" s="22">
        <f t="shared" si="10"/>
        <v>178.81294477964</v>
      </c>
      <c r="Z16" s="22">
        <v>58.699999999999996</v>
      </c>
      <c r="AA16" s="22">
        <f t="shared" si="11"/>
        <v>2473.216348</v>
      </c>
      <c r="AB16" s="22">
        <f t="shared" si="12"/>
        <v>2652.02929277964</v>
      </c>
      <c r="AC16" s="22">
        <f t="shared" si="13"/>
        <v>2830.84223755928</v>
      </c>
      <c r="AD16" s="22">
        <f t="shared" si="14"/>
        <v>3009.65518233892</v>
      </c>
      <c r="AE16" s="22">
        <f t="shared" si="15"/>
        <v>3188.46812711856</v>
      </c>
      <c r="AF16" s="22">
        <f t="shared" si="16"/>
        <v>3367.2810718982</v>
      </c>
      <c r="AG16" s="45">
        <v>3308.5810718982</v>
      </c>
      <c r="AH16" s="44" t="b">
        <f t="shared" si="17"/>
        <v>0</v>
      </c>
      <c r="AI16" s="37"/>
      <c r="AJ16" s="37">
        <v>8.805</v>
      </c>
      <c r="AK16" s="46">
        <f t="shared" si="18"/>
        <v>3376.0860718982</v>
      </c>
      <c r="AL16" s="35">
        <f t="shared" si="19"/>
        <v>4565.143586420746</v>
      </c>
      <c r="AM16" s="52">
        <v>3410.4917526361996</v>
      </c>
      <c r="AN16" s="35">
        <f t="shared" si="20"/>
        <v>4611.666947914669</v>
      </c>
      <c r="AO16" s="54">
        <v>3523.0757002759997</v>
      </c>
      <c r="AP16" s="96">
        <f t="shared" si="21"/>
        <v>4763.902961913207</v>
      </c>
    </row>
    <row r="17" spans="1:42" s="9" customFormat="1" ht="22.5" customHeight="1">
      <c r="A17" s="71"/>
      <c r="B17" s="131">
        <f t="shared" si="24"/>
        <v>11</v>
      </c>
      <c r="C17" s="6">
        <v>1497.3</v>
      </c>
      <c r="D17" s="6">
        <f t="shared" si="22"/>
        <v>799.46</v>
      </c>
      <c r="E17" s="6">
        <v>75</v>
      </c>
      <c r="F17" s="6">
        <f t="shared" si="3"/>
        <v>355.764</v>
      </c>
      <c r="G17" s="6">
        <f t="shared" si="4"/>
        <v>190.92668000000003</v>
      </c>
      <c r="H17" s="6">
        <f t="shared" si="5"/>
        <v>546.69068</v>
      </c>
      <c r="I17" s="6">
        <f t="shared" si="6"/>
        <v>145.922534</v>
      </c>
      <c r="J17" s="4">
        <f t="shared" si="7"/>
        <v>692.6132140000001</v>
      </c>
      <c r="K17" s="4">
        <f t="shared" si="8"/>
        <v>767.6132140000001</v>
      </c>
      <c r="L17" s="5">
        <f t="shared" si="1"/>
        <v>78.21383666666667</v>
      </c>
      <c r="M17" s="22">
        <f t="shared" si="23"/>
        <v>1575.5138366666665</v>
      </c>
      <c r="N17" s="22">
        <f t="shared" si="23"/>
        <v>1653.7276733333333</v>
      </c>
      <c r="O17" s="22">
        <f t="shared" si="23"/>
        <v>1731.9415099999999</v>
      </c>
      <c r="P17" s="22">
        <f t="shared" si="23"/>
        <v>1810.1553466666667</v>
      </c>
      <c r="Q17" s="22">
        <f t="shared" si="23"/>
        <v>1888.3691833333332</v>
      </c>
      <c r="R17" s="22">
        <f t="shared" si="23"/>
        <v>1966.58302</v>
      </c>
      <c r="S17" s="22">
        <f t="shared" si="23"/>
        <v>2044.7968566666666</v>
      </c>
      <c r="T17" s="22">
        <f t="shared" si="23"/>
        <v>2123.010693333333</v>
      </c>
      <c r="U17" s="22">
        <f t="shared" si="23"/>
        <v>2201.22453</v>
      </c>
      <c r="V17" s="22">
        <f t="shared" si="23"/>
        <v>2279.4383666666668</v>
      </c>
      <c r="W17" s="22">
        <f t="shared" si="23"/>
        <v>2357.652203333333</v>
      </c>
      <c r="X17" s="22">
        <f t="shared" si="23"/>
        <v>2435.86604</v>
      </c>
      <c r="Y17" s="22">
        <f t="shared" si="10"/>
        <v>180.23558264720003</v>
      </c>
      <c r="Z17" s="22">
        <v>64.57</v>
      </c>
      <c r="AA17" s="22">
        <f t="shared" si="11"/>
        <v>2500.43604</v>
      </c>
      <c r="AB17" s="22">
        <f t="shared" si="12"/>
        <v>2680.6716226472</v>
      </c>
      <c r="AC17" s="22">
        <f t="shared" si="13"/>
        <v>2860.9072052944002</v>
      </c>
      <c r="AD17" s="22">
        <f t="shared" si="14"/>
        <v>3041.1427879416</v>
      </c>
      <c r="AE17" s="22">
        <f t="shared" si="15"/>
        <v>3221.3783705888</v>
      </c>
      <c r="AF17" s="22">
        <f t="shared" si="16"/>
        <v>3401.6139532360003</v>
      </c>
      <c r="AG17" s="45">
        <v>3337.043953236</v>
      </c>
      <c r="AH17" s="44" t="b">
        <f t="shared" si="17"/>
        <v>0</v>
      </c>
      <c r="AI17" s="37"/>
      <c r="AJ17" s="37">
        <v>9.6855</v>
      </c>
      <c r="AK17" s="46">
        <f t="shared" si="18"/>
        <v>3411.2994532360003</v>
      </c>
      <c r="AL17" s="35">
        <f t="shared" si="19"/>
        <v>4612.75912066572</v>
      </c>
      <c r="AM17" s="52">
        <v>3442.8571996354003</v>
      </c>
      <c r="AN17" s="35">
        <f t="shared" si="20"/>
        <v>4655.431505346988</v>
      </c>
      <c r="AO17" s="54">
        <v>3556.4617942636</v>
      </c>
      <c r="AP17" s="96">
        <f t="shared" si="21"/>
        <v>4809.047638203239</v>
      </c>
    </row>
    <row r="18" spans="1:42" s="9" customFormat="1" ht="22.5" customHeight="1">
      <c r="A18" s="71"/>
      <c r="B18" s="131">
        <f t="shared" si="24"/>
        <v>12</v>
      </c>
      <c r="C18" s="6">
        <v>1514.66</v>
      </c>
      <c r="D18" s="6">
        <f t="shared" si="22"/>
        <v>802.932</v>
      </c>
      <c r="E18" s="6">
        <v>75</v>
      </c>
      <c r="F18" s="6">
        <f t="shared" si="3"/>
        <v>358.8888</v>
      </c>
      <c r="G18" s="6">
        <f t="shared" si="4"/>
        <v>192.60365600000003</v>
      </c>
      <c r="H18" s="6">
        <f t="shared" si="5"/>
        <v>551.4924560000001</v>
      </c>
      <c r="I18" s="6">
        <f t="shared" si="6"/>
        <v>147.20422280000003</v>
      </c>
      <c r="J18" s="4">
        <f t="shared" si="7"/>
        <v>698.6966788000001</v>
      </c>
      <c r="K18" s="4">
        <f t="shared" si="8"/>
        <v>773.6966788000001</v>
      </c>
      <c r="L18" s="5">
        <f t="shared" si="1"/>
        <v>78.55351399999999</v>
      </c>
      <c r="M18" s="22">
        <f t="shared" si="23"/>
        <v>1593.213514</v>
      </c>
      <c r="N18" s="22">
        <f t="shared" si="23"/>
        <v>1671.767028</v>
      </c>
      <c r="O18" s="22">
        <f t="shared" si="23"/>
        <v>1750.320542</v>
      </c>
      <c r="P18" s="22">
        <f t="shared" si="23"/>
        <v>1828.874056</v>
      </c>
      <c r="Q18" s="22">
        <f t="shared" si="23"/>
        <v>1907.42757</v>
      </c>
      <c r="R18" s="22">
        <f t="shared" si="23"/>
        <v>1985.981084</v>
      </c>
      <c r="S18" s="22">
        <f t="shared" si="23"/>
        <v>2064.534598</v>
      </c>
      <c r="T18" s="22">
        <f t="shared" si="23"/>
        <v>2143.088112</v>
      </c>
      <c r="U18" s="22">
        <f t="shared" si="23"/>
        <v>2221.641626</v>
      </c>
      <c r="V18" s="22">
        <f t="shared" si="23"/>
        <v>2300.19514</v>
      </c>
      <c r="W18" s="22">
        <f t="shared" si="23"/>
        <v>2378.748654</v>
      </c>
      <c r="X18" s="22">
        <f t="shared" si="23"/>
        <v>2457.302168</v>
      </c>
      <c r="Y18" s="22">
        <f t="shared" si="10"/>
        <v>181.66398018224</v>
      </c>
      <c r="Z18" s="22">
        <v>70.44</v>
      </c>
      <c r="AA18" s="22">
        <f t="shared" si="11"/>
        <v>2527.742168</v>
      </c>
      <c r="AB18" s="22">
        <f t="shared" si="12"/>
        <v>2709.40614818224</v>
      </c>
      <c r="AC18" s="22">
        <f t="shared" si="13"/>
        <v>2891.0701283644803</v>
      </c>
      <c r="AD18" s="22">
        <f t="shared" si="14"/>
        <v>3072.73410854672</v>
      </c>
      <c r="AE18" s="22">
        <f t="shared" si="15"/>
        <v>3254.3980887289604</v>
      </c>
      <c r="AF18" s="22">
        <f t="shared" si="16"/>
        <v>3436.0620689112</v>
      </c>
      <c r="AG18" s="45">
        <v>3365.6220689112</v>
      </c>
      <c r="AH18" s="44" t="b">
        <f t="shared" si="17"/>
        <v>0</v>
      </c>
      <c r="AI18" s="37"/>
      <c r="AJ18" s="37">
        <v>10.565999999999999</v>
      </c>
      <c r="AK18" s="46">
        <f t="shared" si="18"/>
        <v>3446.6280689112</v>
      </c>
      <c r="AL18" s="35">
        <f t="shared" si="19"/>
        <v>4660.5304747817245</v>
      </c>
      <c r="AM18" s="52">
        <v>3478.46567013</v>
      </c>
      <c r="AN18" s="35">
        <f t="shared" si="20"/>
        <v>4703.581279149786</v>
      </c>
      <c r="AO18" s="54">
        <v>3593.1073737948</v>
      </c>
      <c r="AP18" s="96">
        <f t="shared" si="21"/>
        <v>4858.599790845328</v>
      </c>
    </row>
    <row r="19" spans="1:42" s="9" customFormat="1" ht="22.5" customHeight="1">
      <c r="A19" s="71"/>
      <c r="B19" s="131">
        <f t="shared" si="24"/>
        <v>13</v>
      </c>
      <c r="C19" s="6">
        <v>1530.13</v>
      </c>
      <c r="D19" s="6">
        <f t="shared" si="22"/>
        <v>806.0260000000001</v>
      </c>
      <c r="E19" s="6">
        <v>75</v>
      </c>
      <c r="F19" s="6">
        <f t="shared" si="3"/>
        <v>361.67339999999996</v>
      </c>
      <c r="G19" s="6">
        <f t="shared" si="4"/>
        <v>194.09805800000004</v>
      </c>
      <c r="H19" s="6">
        <f t="shared" si="5"/>
        <v>555.7714579999999</v>
      </c>
      <c r="I19" s="6">
        <f t="shared" si="6"/>
        <v>148.3463729</v>
      </c>
      <c r="J19" s="4">
        <f t="shared" si="7"/>
        <v>704.1178309</v>
      </c>
      <c r="K19" s="4">
        <f t="shared" si="8"/>
        <v>779.1178309</v>
      </c>
      <c r="L19" s="5">
        <f t="shared" si="1"/>
        <v>78.85621033333334</v>
      </c>
      <c r="M19" s="22">
        <f t="shared" si="23"/>
        <v>1608.9862103333335</v>
      </c>
      <c r="N19" s="22">
        <f t="shared" si="23"/>
        <v>1687.8424206666668</v>
      </c>
      <c r="O19" s="22">
        <f t="shared" si="23"/>
        <v>1766.6986310000002</v>
      </c>
      <c r="P19" s="22">
        <f t="shared" si="23"/>
        <v>1845.5548413333336</v>
      </c>
      <c r="Q19" s="22">
        <f t="shared" si="23"/>
        <v>1924.411051666667</v>
      </c>
      <c r="R19" s="22">
        <f t="shared" si="23"/>
        <v>2003.267262</v>
      </c>
      <c r="S19" s="22">
        <f t="shared" si="23"/>
        <v>2082.1234723333337</v>
      </c>
      <c r="T19" s="22">
        <f t="shared" si="23"/>
        <v>2160.979682666667</v>
      </c>
      <c r="U19" s="22">
        <f t="shared" si="23"/>
        <v>2239.8358930000004</v>
      </c>
      <c r="V19" s="22">
        <f t="shared" si="23"/>
        <v>2318.6921033333338</v>
      </c>
      <c r="W19" s="22">
        <f t="shared" si="23"/>
        <v>2397.5483136666667</v>
      </c>
      <c r="X19" s="22">
        <f t="shared" si="23"/>
        <v>2476.404524</v>
      </c>
      <c r="Y19" s="22">
        <f t="shared" si="10"/>
        <v>182.93686669532</v>
      </c>
      <c r="Z19" s="22">
        <v>76.31</v>
      </c>
      <c r="AA19" s="22">
        <f t="shared" si="11"/>
        <v>2552.714524</v>
      </c>
      <c r="AB19" s="22">
        <f t="shared" si="12"/>
        <v>2735.65139069532</v>
      </c>
      <c r="AC19" s="22">
        <f t="shared" si="13"/>
        <v>2918.58825739064</v>
      </c>
      <c r="AD19" s="22">
        <f t="shared" si="14"/>
        <v>3101.5251240859598</v>
      </c>
      <c r="AE19" s="22">
        <f t="shared" si="15"/>
        <v>3284.46199078128</v>
      </c>
      <c r="AF19" s="22">
        <f t="shared" si="16"/>
        <v>3467.3988574766</v>
      </c>
      <c r="AG19" s="45">
        <v>3391.0888574766004</v>
      </c>
      <c r="AH19" s="44" t="b">
        <f t="shared" si="17"/>
        <v>0</v>
      </c>
      <c r="AI19" s="37"/>
      <c r="AJ19" s="37">
        <v>11.446499999999999</v>
      </c>
      <c r="AK19" s="46">
        <f t="shared" si="18"/>
        <v>3478.8453574766</v>
      </c>
      <c r="AL19" s="35">
        <f t="shared" si="19"/>
        <v>4704.094692379858</v>
      </c>
      <c r="AM19" s="52">
        <v>3514.189374962</v>
      </c>
      <c r="AN19" s="35">
        <f t="shared" si="20"/>
        <v>4751.886872823616</v>
      </c>
      <c r="AO19" s="54">
        <v>3629.8517256152</v>
      </c>
      <c r="AP19" s="96">
        <f t="shared" si="21"/>
        <v>4908.285503376874</v>
      </c>
    </row>
    <row r="20" spans="1:42" s="9" customFormat="1" ht="22.5" customHeight="1">
      <c r="A20" s="71"/>
      <c r="B20" s="131">
        <f t="shared" si="24"/>
        <v>14</v>
      </c>
      <c r="C20" s="6">
        <v>1545.65</v>
      </c>
      <c r="D20" s="6">
        <f t="shared" si="22"/>
        <v>809.1300000000001</v>
      </c>
      <c r="E20" s="6">
        <v>75</v>
      </c>
      <c r="F20" s="6">
        <f t="shared" si="3"/>
        <v>364.46700000000004</v>
      </c>
      <c r="G20" s="6">
        <f t="shared" si="4"/>
        <v>195.59729000000004</v>
      </c>
      <c r="H20" s="6">
        <f t="shared" si="5"/>
        <v>560.06429</v>
      </c>
      <c r="I20" s="6">
        <f t="shared" si="6"/>
        <v>149.49221450000002</v>
      </c>
      <c r="J20" s="4">
        <f t="shared" si="7"/>
        <v>709.5565045000001</v>
      </c>
      <c r="K20" s="4">
        <f t="shared" si="8"/>
        <v>784.5565045000001</v>
      </c>
      <c r="L20" s="5">
        <f t="shared" si="1"/>
        <v>79.159885</v>
      </c>
      <c r="M20" s="22">
        <f t="shared" si="23"/>
        <v>1624.8098850000001</v>
      </c>
      <c r="N20" s="22">
        <f t="shared" si="23"/>
        <v>1703.9697700000002</v>
      </c>
      <c r="O20" s="22">
        <f t="shared" si="23"/>
        <v>1783.1296550000002</v>
      </c>
      <c r="P20" s="22">
        <f t="shared" si="23"/>
        <v>1862.2895400000002</v>
      </c>
      <c r="Q20" s="22">
        <f t="shared" si="23"/>
        <v>1941.4494250000002</v>
      </c>
      <c r="R20" s="22">
        <f t="shared" si="23"/>
        <v>2020.60931</v>
      </c>
      <c r="S20" s="22">
        <f t="shared" si="23"/>
        <v>2099.769195</v>
      </c>
      <c r="T20" s="22">
        <f t="shared" si="23"/>
        <v>2178.92908</v>
      </c>
      <c r="U20" s="22">
        <f t="shared" si="23"/>
        <v>2258.088965</v>
      </c>
      <c r="V20" s="22">
        <f t="shared" si="23"/>
        <v>2337.24885</v>
      </c>
      <c r="W20" s="22">
        <f t="shared" si="23"/>
        <v>2416.408735</v>
      </c>
      <c r="X20" s="22">
        <f t="shared" si="23"/>
        <v>2495.56862</v>
      </c>
      <c r="Y20" s="22">
        <f t="shared" si="10"/>
        <v>184.2138672566</v>
      </c>
      <c r="Z20" s="22">
        <v>82.17999999999999</v>
      </c>
      <c r="AA20" s="22">
        <f t="shared" si="11"/>
        <v>2577.74862</v>
      </c>
      <c r="AB20" s="22">
        <f t="shared" si="12"/>
        <v>2761.9624872566</v>
      </c>
      <c r="AC20" s="22">
        <f t="shared" si="13"/>
        <v>2946.1763545132</v>
      </c>
      <c r="AD20" s="22">
        <f t="shared" si="14"/>
        <v>3130.3902217697996</v>
      </c>
      <c r="AE20" s="22">
        <f t="shared" si="15"/>
        <v>3314.6040890264</v>
      </c>
      <c r="AF20" s="22">
        <f t="shared" si="16"/>
        <v>3498.817956283</v>
      </c>
      <c r="AG20" s="45">
        <v>3416.637956283</v>
      </c>
      <c r="AH20" s="44" t="b">
        <f t="shared" si="17"/>
        <v>0</v>
      </c>
      <c r="AI20" s="37"/>
      <c r="AJ20" s="37">
        <v>12.327000000000002</v>
      </c>
      <c r="AK20" s="46">
        <f t="shared" si="18"/>
        <v>3511.1449562830003</v>
      </c>
      <c r="AL20" s="35">
        <f t="shared" si="19"/>
        <v>4747.770209885873</v>
      </c>
      <c r="AM20" s="52">
        <v>3546.7852906359994</v>
      </c>
      <c r="AN20" s="35">
        <f t="shared" si="20"/>
        <v>4795.963069997998</v>
      </c>
      <c r="AO20" s="54">
        <v>3663.4847503257997</v>
      </c>
      <c r="AP20" s="96">
        <f t="shared" si="21"/>
        <v>4953.764079390547</v>
      </c>
    </row>
    <row r="21" spans="1:42" s="9" customFormat="1" ht="22.5" customHeight="1">
      <c r="A21" s="71"/>
      <c r="B21" s="131">
        <f t="shared" si="24"/>
        <v>15</v>
      </c>
      <c r="C21" s="6">
        <v>1563.18</v>
      </c>
      <c r="D21" s="6">
        <f t="shared" si="22"/>
        <v>812.636</v>
      </c>
      <c r="E21" s="6">
        <v>75</v>
      </c>
      <c r="F21" s="6">
        <f t="shared" si="3"/>
        <v>367.62239999999997</v>
      </c>
      <c r="G21" s="6">
        <f t="shared" si="4"/>
        <v>197.29068800000002</v>
      </c>
      <c r="H21" s="6">
        <f t="shared" si="5"/>
        <v>564.913088</v>
      </c>
      <c r="I21" s="6">
        <f t="shared" si="6"/>
        <v>150.7864544</v>
      </c>
      <c r="J21" s="4">
        <f t="shared" si="7"/>
        <v>715.6995424</v>
      </c>
      <c r="K21" s="4">
        <f t="shared" si="8"/>
        <v>790.6995424</v>
      </c>
      <c r="L21" s="5">
        <f t="shared" si="1"/>
        <v>79.50288866666666</v>
      </c>
      <c r="M21" s="22">
        <f t="shared" si="23"/>
        <v>1642.6828886666667</v>
      </c>
      <c r="N21" s="22">
        <f t="shared" si="23"/>
        <v>1722.1857773333334</v>
      </c>
      <c r="O21" s="22">
        <f t="shared" si="23"/>
        <v>1801.688666</v>
      </c>
      <c r="P21" s="22">
        <f t="shared" si="23"/>
        <v>1881.1915546666667</v>
      </c>
      <c r="Q21" s="22">
        <f t="shared" si="23"/>
        <v>1960.6944433333333</v>
      </c>
      <c r="R21" s="22">
        <f t="shared" si="23"/>
        <v>2040.1973320000002</v>
      </c>
      <c r="S21" s="22">
        <f t="shared" si="23"/>
        <v>2119.7002206666666</v>
      </c>
      <c r="T21" s="22">
        <f t="shared" si="23"/>
        <v>2199.2031093333335</v>
      </c>
      <c r="U21" s="22">
        <f t="shared" si="23"/>
        <v>2278.705998</v>
      </c>
      <c r="V21" s="22">
        <f t="shared" si="23"/>
        <v>2358.208886666667</v>
      </c>
      <c r="W21" s="22">
        <f t="shared" si="23"/>
        <v>2437.711775333333</v>
      </c>
      <c r="X21" s="22">
        <f t="shared" si="23"/>
        <v>2517.214664</v>
      </c>
      <c r="Y21" s="22">
        <f t="shared" si="10"/>
        <v>185.65625255551998</v>
      </c>
      <c r="Z21" s="22">
        <v>88.05</v>
      </c>
      <c r="AA21" s="22">
        <f t="shared" si="11"/>
        <v>2605.2646640000003</v>
      </c>
      <c r="AB21" s="22">
        <f t="shared" si="12"/>
        <v>2790.9209165555203</v>
      </c>
      <c r="AC21" s="22">
        <f t="shared" si="13"/>
        <v>2976.5771691110403</v>
      </c>
      <c r="AD21" s="22">
        <f t="shared" si="14"/>
        <v>3162.2334216665604</v>
      </c>
      <c r="AE21" s="22">
        <f t="shared" si="15"/>
        <v>3347.8896742220804</v>
      </c>
      <c r="AF21" s="22">
        <f t="shared" si="16"/>
        <v>3533.5459267776005</v>
      </c>
      <c r="AG21" s="45">
        <v>3445.4959267776003</v>
      </c>
      <c r="AH21" s="44" t="b">
        <f t="shared" si="17"/>
        <v>0</v>
      </c>
      <c r="AI21" s="37"/>
      <c r="AJ21" s="37">
        <v>13.2075</v>
      </c>
      <c r="AK21" s="46">
        <f t="shared" si="18"/>
        <v>3546.7534267776005</v>
      </c>
      <c r="AL21" s="35">
        <f t="shared" si="19"/>
        <v>4795.919983688671</v>
      </c>
      <c r="AM21" s="52">
        <v>3582.7065400464003</v>
      </c>
      <c r="AN21" s="35">
        <f t="shared" si="20"/>
        <v>4844.535783450742</v>
      </c>
      <c r="AO21" s="54">
        <v>3700.4101846764</v>
      </c>
      <c r="AP21" s="96">
        <f t="shared" si="21"/>
        <v>5003.694651719428</v>
      </c>
    </row>
    <row r="22" spans="1:42" s="9" customFormat="1" ht="22.5" customHeight="1">
      <c r="A22" s="71"/>
      <c r="B22" s="131">
        <f t="shared" si="24"/>
        <v>16</v>
      </c>
      <c r="C22" s="6">
        <v>1580.78</v>
      </c>
      <c r="D22" s="6">
        <f t="shared" si="22"/>
        <v>816.156</v>
      </c>
      <c r="E22" s="6">
        <v>75</v>
      </c>
      <c r="F22" s="6">
        <f t="shared" si="3"/>
        <v>370.7903999999999</v>
      </c>
      <c r="G22" s="6">
        <f t="shared" si="4"/>
        <v>198.990848</v>
      </c>
      <c r="H22" s="6">
        <f t="shared" si="5"/>
        <v>569.7812479999999</v>
      </c>
      <c r="I22" s="6">
        <f t="shared" si="6"/>
        <v>152.0858624</v>
      </c>
      <c r="J22" s="4">
        <f t="shared" si="7"/>
        <v>721.8671103999999</v>
      </c>
      <c r="K22" s="4">
        <f t="shared" si="8"/>
        <v>796.8671103999999</v>
      </c>
      <c r="L22" s="5">
        <f t="shared" si="1"/>
        <v>79.84726199999999</v>
      </c>
      <c r="M22" s="22">
        <f t="shared" si="23"/>
        <v>1660.627262</v>
      </c>
      <c r="N22" s="22">
        <f t="shared" si="23"/>
        <v>1740.474524</v>
      </c>
      <c r="O22" s="22">
        <f t="shared" si="23"/>
        <v>1820.321786</v>
      </c>
      <c r="P22" s="22">
        <f t="shared" si="23"/>
        <v>1900.169048</v>
      </c>
      <c r="Q22" s="22">
        <f t="shared" si="23"/>
        <v>1980.01631</v>
      </c>
      <c r="R22" s="22">
        <f t="shared" si="23"/>
        <v>2059.8635719999997</v>
      </c>
      <c r="S22" s="22">
        <f t="shared" si="23"/>
        <v>2139.710834</v>
      </c>
      <c r="T22" s="22">
        <f t="shared" si="23"/>
        <v>2219.5580959999998</v>
      </c>
      <c r="U22" s="22">
        <f t="shared" si="23"/>
        <v>2299.405358</v>
      </c>
      <c r="V22" s="22">
        <f t="shared" si="23"/>
        <v>2379.2526199999998</v>
      </c>
      <c r="W22" s="22">
        <f t="shared" si="23"/>
        <v>2459.099882</v>
      </c>
      <c r="X22" s="22">
        <f t="shared" si="23"/>
        <v>2538.9471439999998</v>
      </c>
      <c r="Y22" s="22">
        <f t="shared" si="10"/>
        <v>187.10439752191996</v>
      </c>
      <c r="Z22" s="22">
        <v>93.91999999999999</v>
      </c>
      <c r="AA22" s="22">
        <f t="shared" si="11"/>
        <v>2632.867144</v>
      </c>
      <c r="AB22" s="22">
        <f t="shared" si="12"/>
        <v>2819.97154152192</v>
      </c>
      <c r="AC22" s="22">
        <f t="shared" si="13"/>
        <v>3007.0759390438398</v>
      </c>
      <c r="AD22" s="22">
        <f t="shared" si="14"/>
        <v>3194.1803365657597</v>
      </c>
      <c r="AE22" s="22">
        <f t="shared" si="15"/>
        <v>3381.2847340876797</v>
      </c>
      <c r="AF22" s="22">
        <f t="shared" si="16"/>
        <v>3568.3891316095996</v>
      </c>
      <c r="AG22" s="45">
        <v>3474.4691316095996</v>
      </c>
      <c r="AH22" s="44" t="b">
        <f t="shared" si="17"/>
        <v>0</v>
      </c>
      <c r="AI22" s="37"/>
      <c r="AJ22" s="37">
        <v>14.088</v>
      </c>
      <c r="AK22" s="46">
        <f t="shared" si="18"/>
        <v>3582.4771316096</v>
      </c>
      <c r="AL22" s="35">
        <f t="shared" si="19"/>
        <v>4844.225577362501</v>
      </c>
      <c r="AM22" s="52">
        <v>3618.7430237942</v>
      </c>
      <c r="AN22" s="35">
        <f t="shared" si="20"/>
        <v>4893.264316774517</v>
      </c>
      <c r="AO22" s="54">
        <v>3737.467315412601</v>
      </c>
      <c r="AP22" s="96">
        <f t="shared" si="21"/>
        <v>5053.803303900919</v>
      </c>
    </row>
    <row r="23" spans="1:42" s="9" customFormat="1" ht="22.5" customHeight="1">
      <c r="A23" s="71"/>
      <c r="B23" s="131">
        <f t="shared" si="24"/>
        <v>17</v>
      </c>
      <c r="C23" s="6">
        <v>1598.44</v>
      </c>
      <c r="D23" s="6">
        <f t="shared" si="22"/>
        <v>819.6880000000001</v>
      </c>
      <c r="E23" s="6">
        <v>75</v>
      </c>
      <c r="F23" s="6">
        <f t="shared" si="3"/>
        <v>373.9692</v>
      </c>
      <c r="G23" s="6">
        <f t="shared" si="4"/>
        <v>200.69680400000004</v>
      </c>
      <c r="H23" s="6">
        <f t="shared" si="5"/>
        <v>574.666004</v>
      </c>
      <c r="I23" s="6">
        <f t="shared" si="6"/>
        <v>153.38970020000002</v>
      </c>
      <c r="J23" s="4">
        <f t="shared" si="7"/>
        <v>728.0557042</v>
      </c>
      <c r="K23" s="4">
        <f t="shared" si="8"/>
        <v>803.0557042</v>
      </c>
      <c r="L23" s="5">
        <f t="shared" si="1"/>
        <v>80.19280933333333</v>
      </c>
      <c r="M23" s="22">
        <f t="shared" si="23"/>
        <v>1678.6328093333334</v>
      </c>
      <c r="N23" s="22">
        <f t="shared" si="23"/>
        <v>1758.8256186666667</v>
      </c>
      <c r="O23" s="22">
        <f t="shared" si="23"/>
        <v>1839.018428</v>
      </c>
      <c r="P23" s="22">
        <f t="shared" si="23"/>
        <v>1919.2112373333334</v>
      </c>
      <c r="Q23" s="22">
        <f t="shared" si="23"/>
        <v>1999.4040466666668</v>
      </c>
      <c r="R23" s="22">
        <f t="shared" si="23"/>
        <v>2079.596856</v>
      </c>
      <c r="S23" s="22">
        <f t="shared" si="23"/>
        <v>2159.7896653333332</v>
      </c>
      <c r="T23" s="22">
        <f t="shared" si="23"/>
        <v>2239.982474666667</v>
      </c>
      <c r="U23" s="22">
        <f t="shared" si="23"/>
        <v>2320.175284</v>
      </c>
      <c r="V23" s="22">
        <f t="shared" si="23"/>
        <v>2400.3680933333335</v>
      </c>
      <c r="W23" s="22">
        <f t="shared" si="23"/>
        <v>2480.5609026666666</v>
      </c>
      <c r="X23" s="22">
        <f t="shared" si="23"/>
        <v>2560.7537119999997</v>
      </c>
      <c r="Y23" s="22">
        <f t="shared" si="10"/>
        <v>188.55747934616002</v>
      </c>
      <c r="Z23" s="22">
        <v>99.78999999999999</v>
      </c>
      <c r="AA23" s="22">
        <f t="shared" si="11"/>
        <v>2660.5437119999997</v>
      </c>
      <c r="AB23" s="22">
        <f t="shared" si="12"/>
        <v>2849.10119134616</v>
      </c>
      <c r="AC23" s="22">
        <f t="shared" si="13"/>
        <v>3037.65867069232</v>
      </c>
      <c r="AD23" s="22">
        <f t="shared" si="14"/>
        <v>3226.21615003848</v>
      </c>
      <c r="AE23" s="22">
        <f t="shared" si="15"/>
        <v>3414.7736293846397</v>
      </c>
      <c r="AF23" s="22">
        <f t="shared" si="16"/>
        <v>3603.3311087307998</v>
      </c>
      <c r="AG23" s="45">
        <v>3503.5411087308003</v>
      </c>
      <c r="AH23" s="44" t="b">
        <f t="shared" si="17"/>
        <v>0</v>
      </c>
      <c r="AI23" s="37"/>
      <c r="AJ23" s="37">
        <v>14.9685</v>
      </c>
      <c r="AK23" s="46">
        <f t="shared" si="18"/>
        <v>3618.2996087307997</v>
      </c>
      <c r="AL23" s="35">
        <f t="shared" si="19"/>
        <v>4892.664730925787</v>
      </c>
      <c r="AM23" s="52">
        <v>3654.8947418794</v>
      </c>
      <c r="AN23" s="35">
        <f t="shared" si="20"/>
        <v>4942.148669969325</v>
      </c>
      <c r="AO23" s="54">
        <v>3774.6561425344</v>
      </c>
      <c r="AP23" s="96">
        <f t="shared" si="21"/>
        <v>5104.090035935015</v>
      </c>
    </row>
    <row r="24" spans="1:42" s="9" customFormat="1" ht="22.5" customHeight="1">
      <c r="A24" s="71"/>
      <c r="B24" s="131">
        <f t="shared" si="24"/>
        <v>18</v>
      </c>
      <c r="C24" s="6">
        <v>1616.18</v>
      </c>
      <c r="D24" s="6">
        <f t="shared" si="22"/>
        <v>823.2360000000001</v>
      </c>
      <c r="E24" s="6">
        <v>75</v>
      </c>
      <c r="F24" s="6">
        <f t="shared" si="3"/>
        <v>377.1624</v>
      </c>
      <c r="G24" s="6">
        <f t="shared" si="4"/>
        <v>202.41048800000004</v>
      </c>
      <c r="H24" s="6">
        <f t="shared" si="5"/>
        <v>579.572888</v>
      </c>
      <c r="I24" s="6">
        <f t="shared" si="6"/>
        <v>154.6994444</v>
      </c>
      <c r="J24" s="4">
        <f t="shared" si="7"/>
        <v>734.2723324000001</v>
      </c>
      <c r="K24" s="4">
        <f t="shared" si="8"/>
        <v>809.2723324000001</v>
      </c>
      <c r="L24" s="5">
        <f t="shared" si="1"/>
        <v>80.539922</v>
      </c>
      <c r="M24" s="22">
        <f t="shared" si="23"/>
        <v>1696.719922</v>
      </c>
      <c r="N24" s="22">
        <f t="shared" si="23"/>
        <v>1777.2598440000002</v>
      </c>
      <c r="O24" s="22">
        <f t="shared" si="23"/>
        <v>1857.799766</v>
      </c>
      <c r="P24" s="22">
        <f t="shared" si="23"/>
        <v>1938.339688</v>
      </c>
      <c r="Q24" s="22">
        <f t="shared" si="23"/>
        <v>2018.87961</v>
      </c>
      <c r="R24" s="22">
        <f t="shared" si="23"/>
        <v>2099.419532</v>
      </c>
      <c r="S24" s="22">
        <f t="shared" si="23"/>
        <v>2179.959454</v>
      </c>
      <c r="T24" s="22">
        <f t="shared" si="23"/>
        <v>2260.499376</v>
      </c>
      <c r="U24" s="22">
        <f t="shared" si="23"/>
        <v>2341.039298</v>
      </c>
      <c r="V24" s="22">
        <f t="shared" si="23"/>
        <v>2421.57922</v>
      </c>
      <c r="W24" s="22">
        <f t="shared" si="23"/>
        <v>2502.119142</v>
      </c>
      <c r="X24" s="22">
        <f t="shared" si="23"/>
        <v>2582.6590640000004</v>
      </c>
      <c r="Y24" s="22">
        <f t="shared" si="10"/>
        <v>190.01714364752002</v>
      </c>
      <c r="Z24" s="22">
        <v>105.66</v>
      </c>
      <c r="AA24" s="22">
        <f t="shared" si="11"/>
        <v>2688.3190640000003</v>
      </c>
      <c r="AB24" s="22">
        <f t="shared" si="12"/>
        <v>2878.3362076475205</v>
      </c>
      <c r="AC24" s="22">
        <f t="shared" si="13"/>
        <v>3068.3533512950403</v>
      </c>
      <c r="AD24" s="22">
        <f t="shared" si="14"/>
        <v>3258.37049494256</v>
      </c>
      <c r="AE24" s="22">
        <f t="shared" si="15"/>
        <v>3448.3876385900803</v>
      </c>
      <c r="AF24" s="22">
        <f t="shared" si="16"/>
        <v>3638.4047822376006</v>
      </c>
      <c r="AG24" s="45">
        <v>3532.7447822376002</v>
      </c>
      <c r="AH24" s="44" t="b">
        <f t="shared" si="17"/>
        <v>0</v>
      </c>
      <c r="AI24" s="37"/>
      <c r="AJ24" s="37">
        <v>15.848999999999998</v>
      </c>
      <c r="AK24" s="46">
        <f t="shared" si="18"/>
        <v>3654.2537822376007</v>
      </c>
      <c r="AL24" s="35">
        <f t="shared" si="19"/>
        <v>4941.281964341684</v>
      </c>
      <c r="AM24" s="52">
        <v>3691.161694302</v>
      </c>
      <c r="AN24" s="35">
        <f t="shared" si="20"/>
        <v>4991.188843035165</v>
      </c>
      <c r="AO24" s="54">
        <v>3815.2855377299993</v>
      </c>
      <c r="AP24" s="96">
        <f t="shared" si="21"/>
        <v>5159.029104118505</v>
      </c>
    </row>
    <row r="25" spans="1:42" s="9" customFormat="1" ht="22.5" customHeight="1">
      <c r="A25" s="71"/>
      <c r="B25" s="131">
        <f t="shared" si="24"/>
        <v>19</v>
      </c>
      <c r="C25" s="6">
        <v>1636.04</v>
      </c>
      <c r="D25" s="6">
        <f t="shared" si="22"/>
        <v>827.2080000000001</v>
      </c>
      <c r="E25" s="6">
        <v>75</v>
      </c>
      <c r="F25" s="6">
        <f t="shared" si="3"/>
        <v>380.7372</v>
      </c>
      <c r="G25" s="6">
        <f t="shared" si="4"/>
        <v>204.328964</v>
      </c>
      <c r="H25" s="6">
        <f t="shared" si="5"/>
        <v>585.066164</v>
      </c>
      <c r="I25" s="6">
        <f t="shared" si="6"/>
        <v>156.1657082</v>
      </c>
      <c r="J25" s="4">
        <f t="shared" si="7"/>
        <v>741.2318722</v>
      </c>
      <c r="K25" s="4">
        <f t="shared" si="8"/>
        <v>816.2318722</v>
      </c>
      <c r="L25" s="5">
        <f t="shared" si="1"/>
        <v>80.928516</v>
      </c>
      <c r="M25" s="22">
        <f t="shared" si="23"/>
        <v>1716.968516</v>
      </c>
      <c r="N25" s="22">
        <f t="shared" si="23"/>
        <v>1797.8970319999999</v>
      </c>
      <c r="O25" s="22">
        <f t="shared" si="23"/>
        <v>1878.825548</v>
      </c>
      <c r="P25" s="22">
        <f t="shared" si="23"/>
        <v>1959.754064</v>
      </c>
      <c r="Q25" s="22">
        <f t="shared" si="23"/>
        <v>2040.68258</v>
      </c>
      <c r="R25" s="22">
        <f t="shared" si="23"/>
        <v>2121.611096</v>
      </c>
      <c r="S25" s="22">
        <f t="shared" si="23"/>
        <v>2202.539612</v>
      </c>
      <c r="T25" s="22">
        <f t="shared" si="23"/>
        <v>2283.468128</v>
      </c>
      <c r="U25" s="22">
        <f t="shared" si="23"/>
        <v>2364.396644</v>
      </c>
      <c r="V25" s="22">
        <f t="shared" si="23"/>
        <v>2445.32516</v>
      </c>
      <c r="W25" s="22">
        <f t="shared" si="23"/>
        <v>2526.2536760000003</v>
      </c>
      <c r="X25" s="22">
        <f t="shared" si="23"/>
        <v>2607.182192</v>
      </c>
      <c r="Y25" s="22">
        <f t="shared" si="10"/>
        <v>191.65124359256</v>
      </c>
      <c r="Z25" s="22">
        <v>111.52999999999999</v>
      </c>
      <c r="AA25" s="22">
        <f t="shared" si="11"/>
        <v>2718.7121920000004</v>
      </c>
      <c r="AB25" s="22">
        <f t="shared" si="12"/>
        <v>2910.3634355925606</v>
      </c>
      <c r="AC25" s="22">
        <f t="shared" si="13"/>
        <v>3102.0146791851203</v>
      </c>
      <c r="AD25" s="22">
        <f t="shared" si="14"/>
        <v>3293.6659227776804</v>
      </c>
      <c r="AE25" s="22">
        <f t="shared" si="15"/>
        <v>3485.3171663702406</v>
      </c>
      <c r="AF25" s="22">
        <f t="shared" si="16"/>
        <v>3676.9684099628003</v>
      </c>
      <c r="AG25" s="45">
        <v>3565.4384099628</v>
      </c>
      <c r="AH25" s="44" t="b">
        <f t="shared" si="17"/>
        <v>0</v>
      </c>
      <c r="AI25" s="37"/>
      <c r="AJ25" s="37">
        <v>16.729499999999998</v>
      </c>
      <c r="AK25" s="46">
        <f t="shared" si="18"/>
        <v>3693.6979099628</v>
      </c>
      <c r="AL25" s="35">
        <f t="shared" si="19"/>
        <v>4994.618313851698</v>
      </c>
      <c r="AM25" s="52">
        <v>3727.543881062</v>
      </c>
      <c r="AN25" s="35">
        <f t="shared" si="20"/>
        <v>5040.384835972036</v>
      </c>
      <c r="AO25" s="54">
        <v>3852.7212955748005</v>
      </c>
      <c r="AP25" s="96">
        <f t="shared" si="21"/>
        <v>5209.649735876245</v>
      </c>
    </row>
    <row r="26" spans="1:42" s="9" customFormat="1" ht="22.5" customHeight="1">
      <c r="A26" s="71"/>
      <c r="B26" s="131">
        <f t="shared" si="24"/>
        <v>20</v>
      </c>
      <c r="C26" s="6">
        <v>1651.87</v>
      </c>
      <c r="D26" s="6">
        <f t="shared" si="22"/>
        <v>830.374</v>
      </c>
      <c r="E26" s="6">
        <v>75</v>
      </c>
      <c r="F26" s="6">
        <f t="shared" si="3"/>
        <v>383.5865999999999</v>
      </c>
      <c r="G26" s="6">
        <f t="shared" si="4"/>
        <v>205.85814200000002</v>
      </c>
      <c r="H26" s="6">
        <f t="shared" si="5"/>
        <v>589.4447419999999</v>
      </c>
      <c r="I26" s="6">
        <f t="shared" si="6"/>
        <v>157.3344371</v>
      </c>
      <c r="J26" s="4">
        <f t="shared" si="7"/>
        <v>746.7791791</v>
      </c>
      <c r="K26" s="4">
        <f t="shared" si="8"/>
        <v>821.7791791</v>
      </c>
      <c r="L26" s="5">
        <f t="shared" si="1"/>
        <v>81.23825633333333</v>
      </c>
      <c r="M26" s="22">
        <f t="shared" si="23"/>
        <v>1733.1082563333332</v>
      </c>
      <c r="N26" s="22">
        <f t="shared" si="23"/>
        <v>1814.3465126666665</v>
      </c>
      <c r="O26" s="22">
        <f t="shared" si="23"/>
        <v>1895.5847689999998</v>
      </c>
      <c r="P26" s="22">
        <f t="shared" si="23"/>
        <v>1976.8230253333331</v>
      </c>
      <c r="Q26" s="22">
        <f t="shared" si="23"/>
        <v>2058.0612816666667</v>
      </c>
      <c r="R26" s="22">
        <f t="shared" si="23"/>
        <v>2139.2995379999998</v>
      </c>
      <c r="S26" s="22">
        <f t="shared" si="23"/>
        <v>2220.5377943333333</v>
      </c>
      <c r="T26" s="22">
        <f t="shared" si="23"/>
        <v>2301.7760506666664</v>
      </c>
      <c r="U26" s="22">
        <f t="shared" si="23"/>
        <v>2383.014307</v>
      </c>
      <c r="V26" s="22">
        <f t="shared" si="23"/>
        <v>2464.252563333333</v>
      </c>
      <c r="W26" s="22">
        <f t="shared" si="23"/>
        <v>2545.4908196666665</v>
      </c>
      <c r="X26" s="22">
        <f t="shared" si="23"/>
        <v>2626.7290759999996</v>
      </c>
      <c r="Y26" s="22">
        <f t="shared" si="10"/>
        <v>192.95375125267998</v>
      </c>
      <c r="Z26" s="22">
        <v>117.39999999999999</v>
      </c>
      <c r="AA26" s="22">
        <f t="shared" si="11"/>
        <v>2744.1290759999997</v>
      </c>
      <c r="AB26" s="22">
        <f t="shared" si="12"/>
        <v>2937.0828272526796</v>
      </c>
      <c r="AC26" s="22">
        <f t="shared" si="13"/>
        <v>3130.0365785053596</v>
      </c>
      <c r="AD26" s="22">
        <f t="shared" si="14"/>
        <v>3322.9903297580395</v>
      </c>
      <c r="AE26" s="22">
        <f t="shared" si="15"/>
        <v>3515.94408101072</v>
      </c>
      <c r="AF26" s="22">
        <f t="shared" si="16"/>
        <v>3708.8978322633993</v>
      </c>
      <c r="AG26" s="45">
        <v>3591.4978322633997</v>
      </c>
      <c r="AH26" s="44" t="b">
        <f t="shared" si="17"/>
        <v>0</v>
      </c>
      <c r="AI26" s="37"/>
      <c r="AJ26" s="37">
        <v>17.61</v>
      </c>
      <c r="AK26" s="46">
        <f t="shared" si="18"/>
        <v>3726.5078322633995</v>
      </c>
      <c r="AL26" s="35">
        <f t="shared" si="19"/>
        <v>5038.983890786569</v>
      </c>
      <c r="AM26" s="52">
        <v>3764.0083780630002</v>
      </c>
      <c r="AN26" s="35">
        <f t="shared" si="20"/>
        <v>5089.692128816789</v>
      </c>
      <c r="AO26" s="54">
        <v>3897.1040377599998</v>
      </c>
      <c r="AP26" s="96">
        <f t="shared" si="21"/>
        <v>5269.6640798590715</v>
      </c>
    </row>
    <row r="27" spans="1:42" s="9" customFormat="1" ht="22.5" customHeight="1">
      <c r="A27" s="71"/>
      <c r="B27" s="131">
        <f t="shared" si="24"/>
        <v>21</v>
      </c>
      <c r="C27" s="6">
        <v>1671.9</v>
      </c>
      <c r="D27" s="6">
        <f t="shared" si="22"/>
        <v>834.3800000000001</v>
      </c>
      <c r="E27" s="6">
        <v>75</v>
      </c>
      <c r="F27" s="6">
        <f t="shared" si="3"/>
        <v>387.192</v>
      </c>
      <c r="G27" s="6">
        <f t="shared" si="4"/>
        <v>207.79304000000005</v>
      </c>
      <c r="H27" s="6">
        <f t="shared" si="5"/>
        <v>594.98504</v>
      </c>
      <c r="I27" s="6">
        <f t="shared" si="6"/>
        <v>158.81325200000003</v>
      </c>
      <c r="J27" s="4">
        <f t="shared" si="7"/>
        <v>753.7982920000001</v>
      </c>
      <c r="K27" s="4">
        <f t="shared" si="8"/>
        <v>828.7982920000001</v>
      </c>
      <c r="L27" s="5">
        <f t="shared" si="1"/>
        <v>81.63017666666667</v>
      </c>
      <c r="M27" s="22">
        <f t="shared" si="23"/>
        <v>1753.5301766666666</v>
      </c>
      <c r="N27" s="22">
        <f t="shared" si="23"/>
        <v>1835.1603533333334</v>
      </c>
      <c r="O27" s="22">
        <f t="shared" si="23"/>
        <v>1916.7905300000002</v>
      </c>
      <c r="P27" s="22">
        <f t="shared" si="23"/>
        <v>1998.4207066666668</v>
      </c>
      <c r="Q27" s="22">
        <f t="shared" si="23"/>
        <v>2080.0508833333333</v>
      </c>
      <c r="R27" s="22">
        <f t="shared" si="23"/>
        <v>2161.68106</v>
      </c>
      <c r="S27" s="22">
        <f t="shared" si="23"/>
        <v>2243.311236666667</v>
      </c>
      <c r="T27" s="22">
        <f t="shared" si="23"/>
        <v>2324.9414133333335</v>
      </c>
      <c r="U27" s="22">
        <f t="shared" si="23"/>
        <v>2406.57159</v>
      </c>
      <c r="V27" s="22">
        <f t="shared" si="23"/>
        <v>2488.201766666667</v>
      </c>
      <c r="W27" s="22">
        <f t="shared" si="23"/>
        <v>2569.8319433333336</v>
      </c>
      <c r="X27" s="22">
        <f t="shared" si="23"/>
        <v>2651.46212</v>
      </c>
      <c r="Y27" s="22">
        <f t="shared" si="10"/>
        <v>194.6018389616</v>
      </c>
      <c r="Z27" s="22">
        <v>123.27</v>
      </c>
      <c r="AA27" s="22">
        <f t="shared" si="11"/>
        <v>2774.73212</v>
      </c>
      <c r="AB27" s="22">
        <f t="shared" si="12"/>
        <v>2969.3339589616003</v>
      </c>
      <c r="AC27" s="22">
        <f t="shared" si="13"/>
        <v>3163.9357979232</v>
      </c>
      <c r="AD27" s="22">
        <f t="shared" si="14"/>
        <v>3358.5376368848</v>
      </c>
      <c r="AE27" s="22">
        <f t="shared" si="15"/>
        <v>3553.1394758464003</v>
      </c>
      <c r="AF27" s="22">
        <f t="shared" si="16"/>
        <v>3747.7413148080004</v>
      </c>
      <c r="AG27" s="45">
        <v>3624.471314808</v>
      </c>
      <c r="AH27" s="44" t="b">
        <f t="shared" si="17"/>
        <v>0</v>
      </c>
      <c r="AI27" s="37"/>
      <c r="AJ27" s="37">
        <v>18.490499999999997</v>
      </c>
      <c r="AK27" s="46">
        <f t="shared" si="18"/>
        <v>3766.2318148080003</v>
      </c>
      <c r="AL27" s="35">
        <f t="shared" si="19"/>
        <v>5092.698659983378</v>
      </c>
      <c r="AM27" s="52">
        <v>3807.5021696453996</v>
      </c>
      <c r="AN27" s="35">
        <f t="shared" si="20"/>
        <v>5148.504433794509</v>
      </c>
      <c r="AO27" s="54">
        <v>3941.7007865717997</v>
      </c>
      <c r="AP27" s="96">
        <f t="shared" si="21"/>
        <v>5329.967803602387</v>
      </c>
    </row>
    <row r="28" spans="1:42" s="9" customFormat="1" ht="22.5" customHeight="1">
      <c r="A28" s="71"/>
      <c r="B28" s="131">
        <f t="shared" si="24"/>
        <v>22</v>
      </c>
      <c r="C28" s="6">
        <v>1692.03</v>
      </c>
      <c r="D28" s="6">
        <f t="shared" si="22"/>
        <v>838.406</v>
      </c>
      <c r="E28" s="6">
        <v>75</v>
      </c>
      <c r="F28" s="6">
        <f t="shared" si="3"/>
        <v>390.81539999999995</v>
      </c>
      <c r="G28" s="6">
        <f t="shared" si="4"/>
        <v>209.73759800000002</v>
      </c>
      <c r="H28" s="6">
        <f t="shared" si="5"/>
        <v>600.552998</v>
      </c>
      <c r="I28" s="6">
        <f t="shared" si="6"/>
        <v>160.2994499</v>
      </c>
      <c r="J28" s="4">
        <f t="shared" si="7"/>
        <v>760.8524479</v>
      </c>
      <c r="K28" s="4">
        <f t="shared" si="8"/>
        <v>835.8524479</v>
      </c>
      <c r="L28" s="5">
        <f t="shared" si="1"/>
        <v>82.02405366666666</v>
      </c>
      <c r="M28" s="22">
        <f t="shared" si="23"/>
        <v>1774.0540536666667</v>
      </c>
      <c r="N28" s="22">
        <f t="shared" si="23"/>
        <v>1856.0781073333333</v>
      </c>
      <c r="O28" s="22">
        <f aca="true" t="shared" si="25" ref="O28:X41">+$C28+(O$5*$L28)</f>
        <v>1938.102161</v>
      </c>
      <c r="P28" s="22">
        <f t="shared" si="25"/>
        <v>2020.1262146666666</v>
      </c>
      <c r="Q28" s="22">
        <f t="shared" si="25"/>
        <v>2102.1502683333333</v>
      </c>
      <c r="R28" s="22">
        <f t="shared" si="25"/>
        <v>2184.174322</v>
      </c>
      <c r="S28" s="22">
        <f t="shared" si="25"/>
        <v>2266.198375666667</v>
      </c>
      <c r="T28" s="22">
        <f t="shared" si="25"/>
        <v>2348.2224293333334</v>
      </c>
      <c r="U28" s="22">
        <f t="shared" si="25"/>
        <v>2430.246483</v>
      </c>
      <c r="V28" s="22">
        <f t="shared" si="25"/>
        <v>2512.2705366666664</v>
      </c>
      <c r="W28" s="22">
        <f t="shared" si="25"/>
        <v>2594.294590333333</v>
      </c>
      <c r="X28" s="22">
        <f t="shared" si="25"/>
        <v>2676.318644</v>
      </c>
      <c r="Y28" s="22">
        <f t="shared" si="10"/>
        <v>196.25815476692</v>
      </c>
      <c r="Z28" s="22">
        <v>129.14</v>
      </c>
      <c r="AA28" s="22">
        <f t="shared" si="11"/>
        <v>2805.458644</v>
      </c>
      <c r="AB28" s="22">
        <f t="shared" si="12"/>
        <v>3001.71679876692</v>
      </c>
      <c r="AC28" s="22">
        <f t="shared" si="13"/>
        <v>3197.9749535338397</v>
      </c>
      <c r="AD28" s="22">
        <f t="shared" si="14"/>
        <v>3394.23310830076</v>
      </c>
      <c r="AE28" s="22">
        <f t="shared" si="15"/>
        <v>3590.49126306768</v>
      </c>
      <c r="AF28" s="22">
        <f t="shared" si="16"/>
        <v>3786.7494178345996</v>
      </c>
      <c r="AG28" s="45">
        <v>3657.6094178346</v>
      </c>
      <c r="AH28" s="44" t="b">
        <f t="shared" si="17"/>
        <v>0</v>
      </c>
      <c r="AI28" s="37"/>
      <c r="AJ28" s="37">
        <v>19.371</v>
      </c>
      <c r="AK28" s="46">
        <f t="shared" si="18"/>
        <v>3806.1204178345997</v>
      </c>
      <c r="AL28" s="35">
        <f t="shared" si="19"/>
        <v>5146.636028995946</v>
      </c>
      <c r="AM28" s="52">
        <v>3847.7529377323995</v>
      </c>
      <c r="AN28" s="35">
        <f t="shared" si="20"/>
        <v>5202.93152240175</v>
      </c>
      <c r="AO28" s="54">
        <v>3986.5115420102</v>
      </c>
      <c r="AP28" s="96">
        <f t="shared" si="21"/>
        <v>5390.560907106193</v>
      </c>
    </row>
    <row r="29" spans="1:42" s="9" customFormat="1" ht="22.5" customHeight="1">
      <c r="A29" s="71"/>
      <c r="B29" s="131">
        <f t="shared" si="24"/>
        <v>23</v>
      </c>
      <c r="C29" s="6">
        <v>1714.4</v>
      </c>
      <c r="D29" s="6">
        <f t="shared" si="22"/>
        <v>842.8800000000001</v>
      </c>
      <c r="E29" s="6">
        <v>75</v>
      </c>
      <c r="F29" s="6">
        <f t="shared" si="3"/>
        <v>394.84200000000004</v>
      </c>
      <c r="G29" s="6">
        <f t="shared" si="4"/>
        <v>211.89854000000005</v>
      </c>
      <c r="H29" s="6">
        <f t="shared" si="5"/>
        <v>606.7405400000001</v>
      </c>
      <c r="I29" s="6">
        <f t="shared" si="6"/>
        <v>161.95102700000004</v>
      </c>
      <c r="J29" s="4">
        <f t="shared" si="7"/>
        <v>768.6915670000002</v>
      </c>
      <c r="K29" s="4">
        <f t="shared" si="8"/>
        <v>843.6915670000002</v>
      </c>
      <c r="L29" s="5">
        <f t="shared" si="1"/>
        <v>82.46176000000001</v>
      </c>
      <c r="M29" s="22">
        <f t="shared" si="23"/>
        <v>1796.86176</v>
      </c>
      <c r="N29" s="22">
        <f aca="true" t="shared" si="26" ref="N29:N41">+$C29+(N$5*$L29)</f>
        <v>1879.3235200000001</v>
      </c>
      <c r="O29" s="22">
        <f t="shared" si="25"/>
        <v>1961.78528</v>
      </c>
      <c r="P29" s="22">
        <f t="shared" si="25"/>
        <v>2044.2470400000002</v>
      </c>
      <c r="Q29" s="22">
        <f t="shared" si="25"/>
        <v>2126.7088000000003</v>
      </c>
      <c r="R29" s="22">
        <f t="shared" si="25"/>
        <v>2209.17056</v>
      </c>
      <c r="S29" s="22">
        <f t="shared" si="25"/>
        <v>2291.63232</v>
      </c>
      <c r="T29" s="22">
        <f t="shared" si="25"/>
        <v>2374.0940800000003</v>
      </c>
      <c r="U29" s="22">
        <f t="shared" si="25"/>
        <v>2456.55584</v>
      </c>
      <c r="V29" s="22">
        <f t="shared" si="25"/>
        <v>2539.0176</v>
      </c>
      <c r="W29" s="22">
        <f t="shared" si="25"/>
        <v>2621.4793600000003</v>
      </c>
      <c r="X29" s="22">
        <f t="shared" si="25"/>
        <v>2703.9411200000004</v>
      </c>
      <c r="Y29" s="22">
        <f t="shared" si="10"/>
        <v>198.09877993160003</v>
      </c>
      <c r="Z29" s="22">
        <v>135.01</v>
      </c>
      <c r="AA29" s="22">
        <f t="shared" si="11"/>
        <v>2838.9511200000006</v>
      </c>
      <c r="AB29" s="22">
        <f t="shared" si="12"/>
        <v>3037.0498999316005</v>
      </c>
      <c r="AC29" s="22">
        <f t="shared" si="13"/>
        <v>3235.148679863201</v>
      </c>
      <c r="AD29" s="22">
        <f t="shared" si="14"/>
        <v>3433.2474597948008</v>
      </c>
      <c r="AE29" s="22">
        <f t="shared" si="15"/>
        <v>3631.3462397264007</v>
      </c>
      <c r="AF29" s="22">
        <f t="shared" si="16"/>
        <v>3829.445019658001</v>
      </c>
      <c r="AG29" s="45">
        <v>3694.4350196580003</v>
      </c>
      <c r="AH29" s="44" t="b">
        <f t="shared" si="17"/>
        <v>0</v>
      </c>
      <c r="AI29" s="37"/>
      <c r="AJ29" s="37">
        <v>20.2515</v>
      </c>
      <c r="AK29" s="46">
        <f t="shared" si="18"/>
        <v>3849.696519658001</v>
      </c>
      <c r="AL29" s="35">
        <f t="shared" si="19"/>
        <v>5205.5596338815485</v>
      </c>
      <c r="AM29" s="52">
        <v>3891.6747425679996</v>
      </c>
      <c r="AN29" s="35">
        <f t="shared" si="20"/>
        <v>5262.322586900449</v>
      </c>
      <c r="AO29" s="54">
        <v>4031.5692281715997</v>
      </c>
      <c r="AP29" s="96">
        <f t="shared" si="21"/>
        <v>5451.487910333637</v>
      </c>
    </row>
    <row r="30" spans="1:42" s="9" customFormat="1" ht="22.5" customHeight="1">
      <c r="A30" s="71"/>
      <c r="B30" s="131">
        <f t="shared" si="24"/>
        <v>24</v>
      </c>
      <c r="C30" s="6">
        <v>1734.76</v>
      </c>
      <c r="D30" s="6">
        <f t="shared" si="22"/>
        <v>846.952</v>
      </c>
      <c r="E30" s="6">
        <v>75</v>
      </c>
      <c r="F30" s="6">
        <f t="shared" si="3"/>
        <v>398.5068</v>
      </c>
      <c r="G30" s="6">
        <f t="shared" si="4"/>
        <v>213.865316</v>
      </c>
      <c r="H30" s="6">
        <f t="shared" si="5"/>
        <v>612.372116</v>
      </c>
      <c r="I30" s="6">
        <f t="shared" si="6"/>
        <v>163.4542058</v>
      </c>
      <c r="J30" s="4">
        <f t="shared" si="7"/>
        <v>775.8263218</v>
      </c>
      <c r="K30" s="4">
        <f t="shared" si="8"/>
        <v>850.8263218</v>
      </c>
      <c r="L30" s="5">
        <f t="shared" si="1"/>
        <v>82.86013733333333</v>
      </c>
      <c r="M30" s="22">
        <f t="shared" si="23"/>
        <v>1817.6201373333333</v>
      </c>
      <c r="N30" s="22">
        <f t="shared" si="26"/>
        <v>1900.4802746666667</v>
      </c>
      <c r="O30" s="22">
        <f t="shared" si="25"/>
        <v>1983.340412</v>
      </c>
      <c r="P30" s="22">
        <f t="shared" si="25"/>
        <v>2066.200549333333</v>
      </c>
      <c r="Q30" s="22">
        <f t="shared" si="25"/>
        <v>2149.0606866666667</v>
      </c>
      <c r="R30" s="22">
        <f t="shared" si="25"/>
        <v>2231.920824</v>
      </c>
      <c r="S30" s="22">
        <f t="shared" si="25"/>
        <v>2314.7809613333334</v>
      </c>
      <c r="T30" s="22">
        <f t="shared" si="25"/>
        <v>2397.6410986666665</v>
      </c>
      <c r="U30" s="22">
        <f t="shared" si="25"/>
        <v>2480.501236</v>
      </c>
      <c r="V30" s="22">
        <f t="shared" si="25"/>
        <v>2563.361373333333</v>
      </c>
      <c r="W30" s="22">
        <f t="shared" si="25"/>
        <v>2646.2215106666667</v>
      </c>
      <c r="X30" s="22">
        <f t="shared" si="25"/>
        <v>2729.081648</v>
      </c>
      <c r="Y30" s="22">
        <f t="shared" si="10"/>
        <v>199.77402035863997</v>
      </c>
      <c r="Z30" s="22">
        <v>140.88</v>
      </c>
      <c r="AA30" s="22">
        <f t="shared" si="11"/>
        <v>2869.961648</v>
      </c>
      <c r="AB30" s="22">
        <f t="shared" si="12"/>
        <v>3069.73566835864</v>
      </c>
      <c r="AC30" s="22">
        <f t="shared" si="13"/>
        <v>3269.50968871728</v>
      </c>
      <c r="AD30" s="22">
        <f t="shared" si="14"/>
        <v>3469.28370907592</v>
      </c>
      <c r="AE30" s="22">
        <f t="shared" si="15"/>
        <v>3669.05772943456</v>
      </c>
      <c r="AF30" s="22">
        <f t="shared" si="16"/>
        <v>3868.8317497932</v>
      </c>
      <c r="AG30" s="45">
        <v>3727.9517497932</v>
      </c>
      <c r="AH30" s="44" t="b">
        <f t="shared" si="17"/>
        <v>0</v>
      </c>
      <c r="AI30" s="37"/>
      <c r="AJ30" s="37">
        <v>21.131999999999998</v>
      </c>
      <c r="AK30" s="46">
        <f t="shared" si="18"/>
        <v>3889.9637497932</v>
      </c>
      <c r="AL30" s="35">
        <f t="shared" si="19"/>
        <v>5260.008982470365</v>
      </c>
      <c r="AM30" s="52">
        <v>3932.2712136672003</v>
      </c>
      <c r="AN30" s="35">
        <f t="shared" si="20"/>
        <v>5317.217135120788</v>
      </c>
      <c r="AO30" s="54">
        <v>4076.8409209596</v>
      </c>
      <c r="AP30" s="96">
        <f t="shared" si="21"/>
        <v>5512.704293321571</v>
      </c>
    </row>
    <row r="31" spans="1:42" s="9" customFormat="1" ht="22.5" customHeight="1">
      <c r="A31" s="71"/>
      <c r="B31" s="131">
        <f t="shared" si="24"/>
        <v>25</v>
      </c>
      <c r="C31" s="65">
        <v>1757.39</v>
      </c>
      <c r="D31" s="6">
        <f t="shared" si="22"/>
        <v>851.4780000000001</v>
      </c>
      <c r="E31" s="6">
        <v>75</v>
      </c>
      <c r="F31" s="6">
        <f t="shared" si="3"/>
        <v>402.58020000000005</v>
      </c>
      <c r="G31" s="6">
        <f t="shared" si="4"/>
        <v>216.05137400000004</v>
      </c>
      <c r="H31" s="6">
        <f t="shared" si="5"/>
        <v>618.6315740000001</v>
      </c>
      <c r="I31" s="6">
        <f t="shared" si="6"/>
        <v>165.12497870000004</v>
      </c>
      <c r="J31" s="4">
        <f t="shared" si="7"/>
        <v>783.7565527000002</v>
      </c>
      <c r="K31" s="4">
        <f t="shared" si="8"/>
        <v>858.7565527000002</v>
      </c>
      <c r="L31" s="5">
        <f t="shared" si="1"/>
        <v>83.302931</v>
      </c>
      <c r="M31" s="22">
        <f t="shared" si="23"/>
        <v>1840.692931</v>
      </c>
      <c r="N31" s="22">
        <f t="shared" si="26"/>
        <v>1923.9958620000002</v>
      </c>
      <c r="O31" s="22">
        <f t="shared" si="25"/>
        <v>2007.2987930000002</v>
      </c>
      <c r="P31" s="22">
        <f t="shared" si="25"/>
        <v>2090.601724</v>
      </c>
      <c r="Q31" s="22">
        <f t="shared" si="25"/>
        <v>2173.9046550000003</v>
      </c>
      <c r="R31" s="22">
        <f t="shared" si="25"/>
        <v>2257.207586</v>
      </c>
      <c r="S31" s="22">
        <f t="shared" si="25"/>
        <v>2340.510517</v>
      </c>
      <c r="T31" s="22">
        <f t="shared" si="25"/>
        <v>2423.813448</v>
      </c>
      <c r="U31" s="22">
        <f t="shared" si="25"/>
        <v>2507.116379</v>
      </c>
      <c r="V31" s="22">
        <f t="shared" si="25"/>
        <v>2590.41931</v>
      </c>
      <c r="W31" s="22">
        <f t="shared" si="25"/>
        <v>2673.7222410000004</v>
      </c>
      <c r="X31" s="22">
        <f t="shared" si="25"/>
        <v>2757.025172</v>
      </c>
      <c r="Y31" s="22">
        <f t="shared" si="10"/>
        <v>201.63603857396</v>
      </c>
      <c r="Z31" s="22">
        <v>146.75</v>
      </c>
      <c r="AA31" s="22">
        <f t="shared" si="11"/>
        <v>2903.775172</v>
      </c>
      <c r="AB31" s="22">
        <f t="shared" si="12"/>
        <v>3105.41121057396</v>
      </c>
      <c r="AC31" s="22">
        <f t="shared" si="13"/>
        <v>3307.04724914792</v>
      </c>
      <c r="AD31" s="22">
        <f t="shared" si="14"/>
        <v>3508.6832877218803</v>
      </c>
      <c r="AE31" s="22">
        <f t="shared" si="15"/>
        <v>3710.3193262958403</v>
      </c>
      <c r="AF31" s="22">
        <f t="shared" si="16"/>
        <v>3911.9553648698</v>
      </c>
      <c r="AG31" s="45">
        <v>3765.2053648698</v>
      </c>
      <c r="AH31" s="44" t="b">
        <f t="shared" si="17"/>
        <v>0</v>
      </c>
      <c r="AI31" s="48"/>
      <c r="AJ31" s="37">
        <v>22.0125</v>
      </c>
      <c r="AK31" s="46">
        <f t="shared" si="18"/>
        <v>3933.9678648698</v>
      </c>
      <c r="AL31" s="35">
        <f t="shared" si="19"/>
        <v>5319.511346876943</v>
      </c>
      <c r="AM31" s="52">
        <v>3976.6210317559994</v>
      </c>
      <c r="AN31" s="35">
        <f t="shared" si="20"/>
        <v>5377.186959140462</v>
      </c>
      <c r="AO31" s="54">
        <v>4122.3266203742</v>
      </c>
      <c r="AP31" s="96">
        <f t="shared" si="21"/>
        <v>5574.210056069993</v>
      </c>
    </row>
    <row r="32" spans="1:42" s="9" customFormat="1" ht="22.5" customHeight="1">
      <c r="A32" s="71"/>
      <c r="B32" s="131">
        <f t="shared" si="24"/>
        <v>26</v>
      </c>
      <c r="C32" s="6">
        <v>1777.98</v>
      </c>
      <c r="D32" s="6">
        <f t="shared" si="22"/>
        <v>855.596</v>
      </c>
      <c r="E32" s="6">
        <v>75</v>
      </c>
      <c r="F32" s="6">
        <f t="shared" si="3"/>
        <v>406.2864</v>
      </c>
      <c r="G32" s="6">
        <f t="shared" si="4"/>
        <v>218.04036800000003</v>
      </c>
      <c r="H32" s="6">
        <f t="shared" si="5"/>
        <v>624.326768</v>
      </c>
      <c r="I32" s="6">
        <f t="shared" si="6"/>
        <v>166.6451384</v>
      </c>
      <c r="J32" s="4">
        <f t="shared" si="7"/>
        <v>790.9719064000001</v>
      </c>
      <c r="K32" s="4">
        <f t="shared" si="8"/>
        <v>865.9719064000001</v>
      </c>
      <c r="L32" s="5">
        <f t="shared" si="1"/>
        <v>83.70580866666667</v>
      </c>
      <c r="M32" s="22">
        <f t="shared" si="23"/>
        <v>1861.6858086666666</v>
      </c>
      <c r="N32" s="22">
        <f t="shared" si="26"/>
        <v>1945.3916173333334</v>
      </c>
      <c r="O32" s="22">
        <f t="shared" si="25"/>
        <v>2029.097426</v>
      </c>
      <c r="P32" s="22">
        <f t="shared" si="25"/>
        <v>2112.803234666667</v>
      </c>
      <c r="Q32" s="22">
        <f t="shared" si="25"/>
        <v>2196.5090433333335</v>
      </c>
      <c r="R32" s="22">
        <f t="shared" si="25"/>
        <v>2280.214852</v>
      </c>
      <c r="S32" s="22">
        <f t="shared" si="25"/>
        <v>2363.9206606666667</v>
      </c>
      <c r="T32" s="22">
        <f t="shared" si="25"/>
        <v>2447.6264693333333</v>
      </c>
      <c r="U32" s="22">
        <f t="shared" si="25"/>
        <v>2531.332278</v>
      </c>
      <c r="V32" s="22">
        <f t="shared" si="25"/>
        <v>2615.0380866666665</v>
      </c>
      <c r="W32" s="22">
        <f t="shared" si="25"/>
        <v>2698.7438953333335</v>
      </c>
      <c r="X32" s="22">
        <f t="shared" si="25"/>
        <v>2782.449704</v>
      </c>
      <c r="Y32" s="22">
        <f t="shared" si="10"/>
        <v>203.33020362272</v>
      </c>
      <c r="Z32" s="22">
        <v>152.62</v>
      </c>
      <c r="AA32" s="22">
        <f t="shared" si="11"/>
        <v>2935.069704</v>
      </c>
      <c r="AB32" s="22">
        <f t="shared" si="12"/>
        <v>3138.39990762272</v>
      </c>
      <c r="AC32" s="22">
        <f t="shared" si="13"/>
        <v>3341.73011124544</v>
      </c>
      <c r="AD32" s="22">
        <f t="shared" si="14"/>
        <v>3545.0603148681603</v>
      </c>
      <c r="AE32" s="22">
        <f t="shared" si="15"/>
        <v>3748.39051849088</v>
      </c>
      <c r="AF32" s="22">
        <f t="shared" si="16"/>
        <v>3951.7207221136</v>
      </c>
      <c r="AG32" s="45">
        <v>3799.1007221136</v>
      </c>
      <c r="AH32" s="44" t="b">
        <f t="shared" si="17"/>
        <v>0</v>
      </c>
      <c r="AI32" s="37"/>
      <c r="AJ32" s="37">
        <v>22.892999999999997</v>
      </c>
      <c r="AK32" s="46">
        <f t="shared" si="18"/>
        <v>3974.6137221136</v>
      </c>
      <c r="AL32" s="35">
        <f t="shared" si="19"/>
        <v>5374.4726750420095</v>
      </c>
      <c r="AM32" s="52">
        <v>4021.2013185195997</v>
      </c>
      <c r="AN32" s="35">
        <f t="shared" si="20"/>
        <v>5437.468422902202</v>
      </c>
      <c r="AO32" s="54">
        <v>4168.075712559999</v>
      </c>
      <c r="AP32" s="96">
        <f t="shared" si="21"/>
        <v>5636.071978523631</v>
      </c>
    </row>
    <row r="33" spans="1:42" s="9" customFormat="1" ht="22.5" customHeight="1">
      <c r="A33" s="71"/>
      <c r="B33" s="131">
        <f t="shared" si="24"/>
        <v>27</v>
      </c>
      <c r="C33" s="6">
        <v>1800.87</v>
      </c>
      <c r="D33" s="6">
        <f t="shared" si="22"/>
        <v>860.174</v>
      </c>
      <c r="E33" s="6">
        <v>75</v>
      </c>
      <c r="F33" s="6">
        <f t="shared" si="3"/>
        <v>410.40659999999997</v>
      </c>
      <c r="G33" s="6">
        <f t="shared" si="4"/>
        <v>220.25154200000003</v>
      </c>
      <c r="H33" s="6">
        <f t="shared" si="5"/>
        <v>630.658142</v>
      </c>
      <c r="I33" s="6">
        <f t="shared" si="6"/>
        <v>168.33510710000002</v>
      </c>
      <c r="J33" s="4">
        <f t="shared" si="7"/>
        <v>798.9932491</v>
      </c>
      <c r="K33" s="4">
        <f t="shared" si="8"/>
        <v>873.9932491</v>
      </c>
      <c r="L33" s="5">
        <f t="shared" si="1"/>
        <v>84.15368966666666</v>
      </c>
      <c r="M33" s="22">
        <f t="shared" si="23"/>
        <v>1885.0236896666665</v>
      </c>
      <c r="N33" s="22">
        <f t="shared" si="26"/>
        <v>1969.1773793333332</v>
      </c>
      <c r="O33" s="22">
        <f t="shared" si="25"/>
        <v>2053.331069</v>
      </c>
      <c r="P33" s="22">
        <f t="shared" si="25"/>
        <v>2137.4847586666665</v>
      </c>
      <c r="Q33" s="22">
        <f t="shared" si="25"/>
        <v>2221.638448333333</v>
      </c>
      <c r="R33" s="22">
        <f t="shared" si="25"/>
        <v>2305.792138</v>
      </c>
      <c r="S33" s="22">
        <f t="shared" si="25"/>
        <v>2389.9458276666664</v>
      </c>
      <c r="T33" s="22">
        <f t="shared" si="25"/>
        <v>2474.099517333333</v>
      </c>
      <c r="U33" s="22">
        <f t="shared" si="25"/>
        <v>2558.2532069999997</v>
      </c>
      <c r="V33" s="22">
        <f t="shared" si="25"/>
        <v>2642.4068966666664</v>
      </c>
      <c r="W33" s="22">
        <f t="shared" si="25"/>
        <v>2726.560586333333</v>
      </c>
      <c r="X33" s="22">
        <f t="shared" si="25"/>
        <v>2810.7142759999997</v>
      </c>
      <c r="Y33" s="22">
        <f t="shared" si="10"/>
        <v>205.21361488867996</v>
      </c>
      <c r="Z33" s="22">
        <v>158.48999999999998</v>
      </c>
      <c r="AA33" s="22">
        <f t="shared" si="11"/>
        <v>2969.2042759999995</v>
      </c>
      <c r="AB33" s="22">
        <f t="shared" si="12"/>
        <v>3174.4178908886793</v>
      </c>
      <c r="AC33" s="22">
        <f t="shared" si="13"/>
        <v>3379.6315057773595</v>
      </c>
      <c r="AD33" s="22">
        <f t="shared" si="14"/>
        <v>3584.8451206660393</v>
      </c>
      <c r="AE33" s="22">
        <f t="shared" si="15"/>
        <v>3790.0587355547195</v>
      </c>
      <c r="AF33" s="22">
        <f t="shared" si="16"/>
        <v>3995.2723504433993</v>
      </c>
      <c r="AG33" s="45">
        <v>3836.7823504434</v>
      </c>
      <c r="AH33" s="44" t="b">
        <f t="shared" si="17"/>
        <v>0</v>
      </c>
      <c r="AI33" s="37"/>
      <c r="AJ33" s="37">
        <v>23.7735</v>
      </c>
      <c r="AK33" s="46">
        <f t="shared" si="18"/>
        <v>4019.045850443399</v>
      </c>
      <c r="AL33" s="35">
        <f t="shared" si="19"/>
        <v>5434.553798969564</v>
      </c>
      <c r="AM33" s="52">
        <v>4065.9791498615996</v>
      </c>
      <c r="AN33" s="35">
        <f t="shared" si="20"/>
        <v>5498.017006442855</v>
      </c>
      <c r="AO33" s="54">
        <v>4217.6439999282</v>
      </c>
      <c r="AP33" s="96">
        <f t="shared" si="21"/>
        <v>5703.098216702912</v>
      </c>
    </row>
    <row r="34" spans="1:42" s="9" customFormat="1" ht="22.5" customHeight="1">
      <c r="A34" s="71"/>
      <c r="B34" s="131">
        <f t="shared" si="24"/>
        <v>28</v>
      </c>
      <c r="C34" s="6">
        <v>1821.68</v>
      </c>
      <c r="D34" s="6">
        <f t="shared" si="22"/>
        <v>864.336</v>
      </c>
      <c r="E34" s="6">
        <v>75</v>
      </c>
      <c r="F34" s="6">
        <f t="shared" si="3"/>
        <v>414.1524</v>
      </c>
      <c r="G34" s="6">
        <f t="shared" si="4"/>
        <v>222.26178800000002</v>
      </c>
      <c r="H34" s="6">
        <f t="shared" si="5"/>
        <v>636.414188</v>
      </c>
      <c r="I34" s="6">
        <f t="shared" si="6"/>
        <v>169.87150940000004</v>
      </c>
      <c r="J34" s="4">
        <f t="shared" si="7"/>
        <v>806.2856974</v>
      </c>
      <c r="K34" s="4">
        <f t="shared" si="8"/>
        <v>881.2856974</v>
      </c>
      <c r="L34" s="5">
        <f t="shared" si="1"/>
        <v>84.560872</v>
      </c>
      <c r="M34" s="22">
        <f t="shared" si="23"/>
        <v>1906.240872</v>
      </c>
      <c r="N34" s="22">
        <f t="shared" si="26"/>
        <v>1990.801744</v>
      </c>
      <c r="O34" s="22">
        <f t="shared" si="25"/>
        <v>2075.362616</v>
      </c>
      <c r="P34" s="22">
        <f t="shared" si="25"/>
        <v>2159.923488</v>
      </c>
      <c r="Q34" s="22">
        <f t="shared" si="25"/>
        <v>2244.48436</v>
      </c>
      <c r="R34" s="22">
        <f t="shared" si="25"/>
        <v>2329.045232</v>
      </c>
      <c r="S34" s="22">
        <f t="shared" si="25"/>
        <v>2413.606104</v>
      </c>
      <c r="T34" s="22">
        <f t="shared" si="25"/>
        <v>2498.166976</v>
      </c>
      <c r="U34" s="22">
        <f t="shared" si="25"/>
        <v>2582.727848</v>
      </c>
      <c r="V34" s="22">
        <f t="shared" si="25"/>
        <v>2667.28872</v>
      </c>
      <c r="W34" s="22">
        <f t="shared" si="25"/>
        <v>2751.849592</v>
      </c>
      <c r="X34" s="22">
        <f t="shared" si="25"/>
        <v>2836.410464</v>
      </c>
      <c r="Y34" s="22">
        <f t="shared" si="10"/>
        <v>206.92588174952</v>
      </c>
      <c r="Z34" s="22">
        <v>164.35999999999999</v>
      </c>
      <c r="AA34" s="22">
        <f t="shared" si="11"/>
        <v>3000.770464</v>
      </c>
      <c r="AB34" s="22">
        <f t="shared" si="12"/>
        <v>3207.6963457495203</v>
      </c>
      <c r="AC34" s="22">
        <f t="shared" si="13"/>
        <v>3414.62222749904</v>
      </c>
      <c r="AD34" s="22">
        <f t="shared" si="14"/>
        <v>3621.54810924856</v>
      </c>
      <c r="AE34" s="22">
        <f t="shared" si="15"/>
        <v>3828.47399099808</v>
      </c>
      <c r="AF34" s="22">
        <f t="shared" si="16"/>
        <v>4035.3998727476</v>
      </c>
      <c r="AG34" s="45">
        <v>3871.0398727476004</v>
      </c>
      <c r="AH34" s="44" t="b">
        <f t="shared" si="17"/>
        <v>0</v>
      </c>
      <c r="AI34" s="37"/>
      <c r="AJ34" s="37">
        <v>24.654000000000003</v>
      </c>
      <c r="AK34" s="46">
        <f t="shared" si="18"/>
        <v>4060.0538727476</v>
      </c>
      <c r="AL34" s="35">
        <f t="shared" si="19"/>
        <v>5490.0048467293045</v>
      </c>
      <c r="AM34" s="52">
        <v>4107.3657992744</v>
      </c>
      <c r="AN34" s="35">
        <f t="shared" si="20"/>
        <v>5553.980033778844</v>
      </c>
      <c r="AO34" s="54">
        <v>4263.8704915118</v>
      </c>
      <c r="AP34" s="96">
        <f t="shared" si="21"/>
        <v>5765.605678622255</v>
      </c>
    </row>
    <row r="35" spans="1:42" s="9" customFormat="1" ht="22.5" customHeight="1">
      <c r="A35" s="71"/>
      <c r="B35" s="131">
        <f t="shared" si="24"/>
        <v>29</v>
      </c>
      <c r="C35" s="6">
        <v>1844.82</v>
      </c>
      <c r="D35" s="6">
        <f t="shared" si="22"/>
        <v>868.9639999999999</v>
      </c>
      <c r="E35" s="6">
        <v>75</v>
      </c>
      <c r="F35" s="6">
        <f t="shared" si="3"/>
        <v>418.3175999999999</v>
      </c>
      <c r="G35" s="6">
        <f t="shared" si="4"/>
        <v>224.49711200000002</v>
      </c>
      <c r="H35" s="6">
        <f t="shared" si="5"/>
        <v>642.8147119999999</v>
      </c>
      <c r="I35" s="6">
        <f t="shared" si="6"/>
        <v>171.5799356</v>
      </c>
      <c r="J35" s="4">
        <f t="shared" si="7"/>
        <v>814.3946475999999</v>
      </c>
      <c r="K35" s="4">
        <f t="shared" si="8"/>
        <v>889.3946475999999</v>
      </c>
      <c r="L35" s="5">
        <f t="shared" si="1"/>
        <v>85.01364466666665</v>
      </c>
      <c r="M35" s="22">
        <f t="shared" si="23"/>
        <v>1929.8336446666665</v>
      </c>
      <c r="N35" s="22">
        <f t="shared" si="26"/>
        <v>2014.8472893333333</v>
      </c>
      <c r="O35" s="22">
        <f t="shared" si="25"/>
        <v>2099.860934</v>
      </c>
      <c r="P35" s="22">
        <f t="shared" si="25"/>
        <v>2184.8745786666664</v>
      </c>
      <c r="Q35" s="22">
        <f t="shared" si="25"/>
        <v>2269.8882233333334</v>
      </c>
      <c r="R35" s="22">
        <f t="shared" si="25"/>
        <v>2354.901868</v>
      </c>
      <c r="S35" s="22">
        <f t="shared" si="25"/>
        <v>2439.9155126666665</v>
      </c>
      <c r="T35" s="22">
        <f t="shared" si="25"/>
        <v>2524.929157333333</v>
      </c>
      <c r="U35" s="22">
        <f t="shared" si="25"/>
        <v>2609.9428019999996</v>
      </c>
      <c r="V35" s="22">
        <f t="shared" si="25"/>
        <v>2694.9564466666666</v>
      </c>
      <c r="W35" s="22">
        <f t="shared" si="25"/>
        <v>2779.970091333333</v>
      </c>
      <c r="X35" s="22">
        <f t="shared" si="25"/>
        <v>2864.9837359999997</v>
      </c>
      <c r="Y35" s="22">
        <f t="shared" si="10"/>
        <v>208.82986325647997</v>
      </c>
      <c r="Z35" s="22">
        <v>170.23</v>
      </c>
      <c r="AA35" s="22">
        <f t="shared" si="11"/>
        <v>3035.2137359999997</v>
      </c>
      <c r="AB35" s="22">
        <f t="shared" si="12"/>
        <v>3244.04359925648</v>
      </c>
      <c r="AC35" s="22">
        <f t="shared" si="13"/>
        <v>3452.8734625129596</v>
      </c>
      <c r="AD35" s="22">
        <f t="shared" si="14"/>
        <v>3661.7033257694397</v>
      </c>
      <c r="AE35" s="22">
        <f t="shared" si="15"/>
        <v>3870.5331890259195</v>
      </c>
      <c r="AF35" s="22">
        <f t="shared" si="16"/>
        <v>4079.3630522823996</v>
      </c>
      <c r="AG35" s="45">
        <v>3909.1330522824</v>
      </c>
      <c r="AH35" s="44" t="b">
        <f t="shared" si="17"/>
        <v>0</v>
      </c>
      <c r="AI35" s="37"/>
      <c r="AJ35" s="37">
        <v>25.534499999999998</v>
      </c>
      <c r="AK35" s="46">
        <f t="shared" si="18"/>
        <v>4104.897552282399</v>
      </c>
      <c r="AL35" s="35">
        <f t="shared" si="19"/>
        <v>5550.642470196261</v>
      </c>
      <c r="AM35" s="52">
        <v>4152.5716438696</v>
      </c>
      <c r="AN35" s="35">
        <f t="shared" si="20"/>
        <v>5615.107376840473</v>
      </c>
      <c r="AO35" s="54">
        <v>4310.294527673799</v>
      </c>
      <c r="AP35" s="96">
        <f t="shared" si="21"/>
        <v>5828.380260320511</v>
      </c>
    </row>
    <row r="36" spans="1:42" s="9" customFormat="1" ht="22.5" customHeight="1">
      <c r="A36" s="71"/>
      <c r="B36" s="131">
        <f t="shared" si="24"/>
        <v>30</v>
      </c>
      <c r="C36" s="6">
        <v>1868.11</v>
      </c>
      <c r="D36" s="6">
        <f t="shared" si="22"/>
        <v>873.6220000000001</v>
      </c>
      <c r="E36" s="6">
        <v>75</v>
      </c>
      <c r="F36" s="6">
        <f t="shared" si="3"/>
        <v>422.5098</v>
      </c>
      <c r="G36" s="6">
        <f t="shared" si="4"/>
        <v>226.746926</v>
      </c>
      <c r="H36" s="6">
        <f t="shared" si="5"/>
        <v>649.256726</v>
      </c>
      <c r="I36" s="6">
        <f t="shared" si="6"/>
        <v>173.2994363</v>
      </c>
      <c r="J36" s="4">
        <f t="shared" si="7"/>
        <v>822.5561623</v>
      </c>
      <c r="K36" s="4">
        <f t="shared" si="8"/>
        <v>897.5561623</v>
      </c>
      <c r="L36" s="5">
        <f t="shared" si="1"/>
        <v>85.46935233333333</v>
      </c>
      <c r="M36" s="22">
        <f t="shared" si="23"/>
        <v>1953.5793523333332</v>
      </c>
      <c r="N36" s="22">
        <f t="shared" si="26"/>
        <v>2039.0487046666665</v>
      </c>
      <c r="O36" s="22">
        <f t="shared" si="25"/>
        <v>2124.5180569999998</v>
      </c>
      <c r="P36" s="22">
        <f t="shared" si="25"/>
        <v>2209.9874093333333</v>
      </c>
      <c r="Q36" s="22">
        <f t="shared" si="25"/>
        <v>2295.4567616666664</v>
      </c>
      <c r="R36" s="22">
        <f t="shared" si="25"/>
        <v>2380.926114</v>
      </c>
      <c r="S36" s="22">
        <f t="shared" si="25"/>
        <v>2466.3954663333334</v>
      </c>
      <c r="T36" s="22">
        <f t="shared" si="25"/>
        <v>2551.8648186666665</v>
      </c>
      <c r="U36" s="22">
        <f t="shared" si="25"/>
        <v>2637.334171</v>
      </c>
      <c r="V36" s="22">
        <f t="shared" si="25"/>
        <v>2722.803523333333</v>
      </c>
      <c r="W36" s="22">
        <f t="shared" si="25"/>
        <v>2808.2728756666666</v>
      </c>
      <c r="X36" s="22">
        <f t="shared" si="25"/>
        <v>2893.742228</v>
      </c>
      <c r="Y36" s="22">
        <f t="shared" si="10"/>
        <v>210.74618690804</v>
      </c>
      <c r="Z36" s="22">
        <v>176.1</v>
      </c>
      <c r="AA36" s="22">
        <f t="shared" si="11"/>
        <v>3069.842228</v>
      </c>
      <c r="AB36" s="22">
        <f t="shared" si="12"/>
        <v>3280.58841490804</v>
      </c>
      <c r="AC36" s="22">
        <f t="shared" si="13"/>
        <v>3491.33460181608</v>
      </c>
      <c r="AD36" s="22">
        <f t="shared" si="14"/>
        <v>3702.08078872412</v>
      </c>
      <c r="AE36" s="22">
        <f t="shared" si="15"/>
        <v>3912.8269756321597</v>
      </c>
      <c r="AF36" s="22">
        <f t="shared" si="16"/>
        <v>4123.5731625402</v>
      </c>
      <c r="AG36" s="45">
        <v>3947.4731625402</v>
      </c>
      <c r="AH36" s="44" t="b">
        <f t="shared" si="17"/>
        <v>0</v>
      </c>
      <c r="AI36" s="37"/>
      <c r="AJ36" s="37">
        <v>26.415</v>
      </c>
      <c r="AK36" s="46">
        <f t="shared" si="18"/>
        <v>4149.9881625402</v>
      </c>
      <c r="AL36" s="35">
        <f t="shared" si="19"/>
        <v>5611.613993386859</v>
      </c>
      <c r="AM36" s="52">
        <v>4198.0244191878</v>
      </c>
      <c r="AN36" s="35">
        <f t="shared" si="20"/>
        <v>5676.568619625743</v>
      </c>
      <c r="AO36" s="54">
        <v>4360.685917452</v>
      </c>
      <c r="AP36" s="96">
        <f t="shared" si="21"/>
        <v>5896.5194975785935</v>
      </c>
    </row>
    <row r="37" spans="1:42" s="9" customFormat="1" ht="22.5" customHeight="1">
      <c r="A37" s="71"/>
      <c r="B37" s="131">
        <f t="shared" si="24"/>
        <v>31</v>
      </c>
      <c r="C37" s="6">
        <v>1891.52</v>
      </c>
      <c r="D37" s="6">
        <f t="shared" si="22"/>
        <v>878.3040000000001</v>
      </c>
      <c r="E37" s="6">
        <v>75</v>
      </c>
      <c r="F37" s="6">
        <f t="shared" si="3"/>
        <v>426.7236</v>
      </c>
      <c r="G37" s="6">
        <f t="shared" si="4"/>
        <v>229.00833200000002</v>
      </c>
      <c r="H37" s="6">
        <f t="shared" si="5"/>
        <v>655.731932</v>
      </c>
      <c r="I37" s="6">
        <f t="shared" si="6"/>
        <v>175.02779660000002</v>
      </c>
      <c r="J37" s="4">
        <f t="shared" si="7"/>
        <v>830.7597286</v>
      </c>
      <c r="K37" s="4">
        <f t="shared" si="8"/>
        <v>905.7597286</v>
      </c>
      <c r="L37" s="5">
        <f t="shared" si="1"/>
        <v>85.927408</v>
      </c>
      <c r="M37" s="22">
        <f t="shared" si="23"/>
        <v>1977.447408</v>
      </c>
      <c r="N37" s="22">
        <f t="shared" si="26"/>
        <v>2063.374816</v>
      </c>
      <c r="O37" s="22">
        <f t="shared" si="25"/>
        <v>2149.302224</v>
      </c>
      <c r="P37" s="22">
        <f t="shared" si="25"/>
        <v>2235.229632</v>
      </c>
      <c r="Q37" s="22">
        <f t="shared" si="25"/>
        <v>2321.15704</v>
      </c>
      <c r="R37" s="22">
        <f t="shared" si="25"/>
        <v>2407.084448</v>
      </c>
      <c r="S37" s="22">
        <f t="shared" si="25"/>
        <v>2493.011856</v>
      </c>
      <c r="T37" s="22">
        <f t="shared" si="25"/>
        <v>2578.939264</v>
      </c>
      <c r="U37" s="22">
        <f t="shared" si="25"/>
        <v>2664.866672</v>
      </c>
      <c r="V37" s="22">
        <f t="shared" si="25"/>
        <v>2750.79408</v>
      </c>
      <c r="W37" s="22">
        <f t="shared" si="25"/>
        <v>2836.721488</v>
      </c>
      <c r="X37" s="22">
        <f t="shared" si="25"/>
        <v>2922.6488959999997</v>
      </c>
      <c r="Y37" s="22">
        <f t="shared" si="10"/>
        <v>212.67238427528</v>
      </c>
      <c r="Z37" s="22">
        <v>181.97</v>
      </c>
      <c r="AA37" s="22">
        <f t="shared" si="11"/>
        <v>3104.6188959999995</v>
      </c>
      <c r="AB37" s="22">
        <f t="shared" si="12"/>
        <v>3317.2912802752794</v>
      </c>
      <c r="AC37" s="22">
        <f t="shared" si="13"/>
        <v>3529.9636645505593</v>
      </c>
      <c r="AD37" s="22">
        <f t="shared" si="14"/>
        <v>3742.6360488258397</v>
      </c>
      <c r="AE37" s="22">
        <f t="shared" si="15"/>
        <v>3955.3084331011196</v>
      </c>
      <c r="AF37" s="22">
        <f t="shared" si="16"/>
        <v>4167.9808173763995</v>
      </c>
      <c r="AG37" s="45">
        <v>3986.0108173764</v>
      </c>
      <c r="AH37" s="44" t="b">
        <f t="shared" si="17"/>
        <v>0</v>
      </c>
      <c r="AI37" s="37"/>
      <c r="AJ37" s="37">
        <v>27.295499999999997</v>
      </c>
      <c r="AK37" s="46">
        <f t="shared" si="18"/>
        <v>4195.2763173764</v>
      </c>
      <c r="AL37" s="35">
        <f t="shared" si="19"/>
        <v>5672.852636356367</v>
      </c>
      <c r="AM37" s="52">
        <v>4243.7076631807995</v>
      </c>
      <c r="AN37" s="35">
        <f t="shared" si="20"/>
        <v>5738.341502153077</v>
      </c>
      <c r="AO37" s="54">
        <v>4407.587353011801</v>
      </c>
      <c r="AP37" s="96">
        <f t="shared" si="21"/>
        <v>5959.939618742556</v>
      </c>
    </row>
    <row r="38" spans="1:42" s="9" customFormat="1" ht="22.5" customHeight="1">
      <c r="A38" s="71"/>
      <c r="B38" s="131">
        <f t="shared" si="24"/>
        <v>32</v>
      </c>
      <c r="C38" s="6">
        <v>1915.08</v>
      </c>
      <c r="D38" s="6">
        <f t="shared" si="22"/>
        <v>883.0160000000001</v>
      </c>
      <c r="E38" s="6">
        <v>75</v>
      </c>
      <c r="F38" s="6">
        <f t="shared" si="3"/>
        <v>430.9644</v>
      </c>
      <c r="G38" s="6">
        <f t="shared" si="4"/>
        <v>231.28422800000004</v>
      </c>
      <c r="H38" s="6">
        <f t="shared" si="5"/>
        <v>662.248628</v>
      </c>
      <c r="I38" s="6">
        <f t="shared" si="6"/>
        <v>176.76723140000001</v>
      </c>
      <c r="J38" s="4">
        <f t="shared" si="7"/>
        <v>839.0158594000001</v>
      </c>
      <c r="K38" s="4">
        <f t="shared" si="8"/>
        <v>914.0158594000001</v>
      </c>
      <c r="L38" s="5">
        <f t="shared" si="1"/>
        <v>86.38839866666666</v>
      </c>
      <c r="M38" s="22">
        <f>+$C38+(M$5*$L38)</f>
        <v>2001.4683986666666</v>
      </c>
      <c r="N38" s="22">
        <f t="shared" si="26"/>
        <v>2087.8567973333334</v>
      </c>
      <c r="O38" s="22">
        <f t="shared" si="25"/>
        <v>2174.245196</v>
      </c>
      <c r="P38" s="22">
        <f t="shared" si="25"/>
        <v>2260.633594666667</v>
      </c>
      <c r="Q38" s="22">
        <f t="shared" si="25"/>
        <v>2347.0219933333333</v>
      </c>
      <c r="R38" s="22">
        <f t="shared" si="25"/>
        <v>2433.410392</v>
      </c>
      <c r="S38" s="22">
        <f t="shared" si="25"/>
        <v>2519.7987906666667</v>
      </c>
      <c r="T38" s="22">
        <f t="shared" si="25"/>
        <v>2606.187189333333</v>
      </c>
      <c r="U38" s="22">
        <f t="shared" si="25"/>
        <v>2692.5755879999997</v>
      </c>
      <c r="V38" s="22">
        <f t="shared" si="25"/>
        <v>2778.9639866666666</v>
      </c>
      <c r="W38" s="22">
        <f t="shared" si="25"/>
        <v>2865.352385333333</v>
      </c>
      <c r="X38" s="22">
        <f t="shared" si="25"/>
        <v>2951.7407839999996</v>
      </c>
      <c r="Y38" s="22">
        <f t="shared" si="10"/>
        <v>214.61092378712</v>
      </c>
      <c r="Z38" s="22">
        <v>187.83999999999997</v>
      </c>
      <c r="AA38" s="22">
        <f t="shared" si="11"/>
        <v>3139.5807839999998</v>
      </c>
      <c r="AB38" s="22">
        <f t="shared" si="12"/>
        <v>3354.19170778712</v>
      </c>
      <c r="AC38" s="22">
        <f t="shared" si="13"/>
        <v>3568.80263157424</v>
      </c>
      <c r="AD38" s="22">
        <f t="shared" si="14"/>
        <v>3783.4135553613596</v>
      </c>
      <c r="AE38" s="22">
        <f t="shared" si="15"/>
        <v>3998.0244791484797</v>
      </c>
      <c r="AF38" s="22">
        <f t="shared" si="16"/>
        <v>4212.6354029356</v>
      </c>
      <c r="AG38" s="45">
        <v>4024.7954029356</v>
      </c>
      <c r="AH38" s="44" t="b">
        <f t="shared" si="17"/>
        <v>0</v>
      </c>
      <c r="AI38" s="37"/>
      <c r="AJ38" s="37">
        <v>28.176</v>
      </c>
      <c r="AK38" s="46">
        <f t="shared" si="18"/>
        <v>4240.8114029356</v>
      </c>
      <c r="AL38" s="35">
        <f t="shared" si="19"/>
        <v>5734.425179049518</v>
      </c>
      <c r="AM38" s="52">
        <v>4289.604913800401</v>
      </c>
      <c r="AN38" s="35">
        <f t="shared" si="20"/>
        <v>5800.403764440902</v>
      </c>
      <c r="AO38" s="54">
        <v>4458.4890662842</v>
      </c>
      <c r="AP38" s="96">
        <f t="shared" si="21"/>
        <v>6028.768915429495</v>
      </c>
    </row>
    <row r="39" spans="1:42" s="9" customFormat="1" ht="22.5" customHeight="1">
      <c r="A39" s="71"/>
      <c r="B39" s="131">
        <f t="shared" si="24"/>
        <v>33</v>
      </c>
      <c r="C39" s="6">
        <v>1938.79</v>
      </c>
      <c r="D39" s="6">
        <f t="shared" si="22"/>
        <v>887.758</v>
      </c>
      <c r="E39" s="6">
        <v>75</v>
      </c>
      <c r="F39" s="6">
        <f t="shared" si="3"/>
        <v>435.2322</v>
      </c>
      <c r="G39" s="6">
        <f t="shared" si="4"/>
        <v>233.57461400000003</v>
      </c>
      <c r="H39" s="6">
        <f t="shared" si="5"/>
        <v>668.806814</v>
      </c>
      <c r="I39" s="6">
        <f t="shared" si="6"/>
        <v>178.51774070000002</v>
      </c>
      <c r="J39" s="4">
        <f t="shared" si="7"/>
        <v>847.3245547</v>
      </c>
      <c r="K39" s="4">
        <f t="shared" si="8"/>
        <v>922.3245547</v>
      </c>
      <c r="L39" s="5">
        <f t="shared" si="1"/>
        <v>86.85232433333333</v>
      </c>
      <c r="M39" s="22">
        <f t="shared" si="23"/>
        <v>2025.6423243333334</v>
      </c>
      <c r="N39" s="22">
        <f t="shared" si="26"/>
        <v>2112.4946486666668</v>
      </c>
      <c r="O39" s="22">
        <f t="shared" si="25"/>
        <v>2199.3469729999997</v>
      </c>
      <c r="P39" s="22">
        <f t="shared" si="25"/>
        <v>2286.199297333333</v>
      </c>
      <c r="Q39" s="22">
        <f t="shared" si="25"/>
        <v>2373.0516216666665</v>
      </c>
      <c r="R39" s="22">
        <f t="shared" si="25"/>
        <v>2459.903946</v>
      </c>
      <c r="S39" s="22">
        <f t="shared" si="25"/>
        <v>2546.7562703333333</v>
      </c>
      <c r="T39" s="22">
        <f t="shared" si="25"/>
        <v>2633.6085946666667</v>
      </c>
      <c r="U39" s="22">
        <f t="shared" si="25"/>
        <v>2720.460919</v>
      </c>
      <c r="V39" s="22">
        <f t="shared" si="25"/>
        <v>2807.313243333333</v>
      </c>
      <c r="W39" s="22">
        <f t="shared" si="25"/>
        <v>2894.1655676666664</v>
      </c>
      <c r="X39" s="22">
        <f t="shared" si="25"/>
        <v>2981.017892</v>
      </c>
      <c r="Y39" s="22">
        <f t="shared" si="10"/>
        <v>216.56180544356</v>
      </c>
      <c r="Z39" s="22">
        <v>193.70999999999998</v>
      </c>
      <c r="AA39" s="22">
        <f t="shared" si="11"/>
        <v>3174.727892</v>
      </c>
      <c r="AB39" s="22">
        <f t="shared" si="12"/>
        <v>3391.28969744356</v>
      </c>
      <c r="AC39" s="22">
        <f t="shared" si="13"/>
        <v>3607.8515028871198</v>
      </c>
      <c r="AD39" s="22">
        <f t="shared" si="14"/>
        <v>3824.4133083306797</v>
      </c>
      <c r="AE39" s="22">
        <f t="shared" si="15"/>
        <v>4040.9751137742396</v>
      </c>
      <c r="AF39" s="22">
        <f t="shared" si="16"/>
        <v>4257.5369192178</v>
      </c>
      <c r="AG39" s="45">
        <v>4063.8269192178</v>
      </c>
      <c r="AH39" s="44" t="b">
        <f t="shared" si="17"/>
        <v>0</v>
      </c>
      <c r="AI39" s="37"/>
      <c r="AJ39" s="37">
        <v>29.0565</v>
      </c>
      <c r="AK39" s="46">
        <f t="shared" si="18"/>
        <v>4286.593419217799</v>
      </c>
      <c r="AL39" s="35">
        <f t="shared" si="19"/>
        <v>5796.331621466308</v>
      </c>
      <c r="AM39" s="52">
        <v>4335.7326330948</v>
      </c>
      <c r="AN39" s="35">
        <f t="shared" si="20"/>
        <v>5862.777666470788</v>
      </c>
      <c r="AO39" s="54">
        <v>4509.670634376001</v>
      </c>
      <c r="AP39" s="96">
        <f t="shared" si="21"/>
        <v>6097.976631803228</v>
      </c>
    </row>
    <row r="40" spans="1:42" s="9" customFormat="1" ht="22.5" customHeight="1">
      <c r="A40" s="71"/>
      <c r="B40" s="131">
        <f t="shared" si="24"/>
        <v>34</v>
      </c>
      <c r="C40" s="6">
        <v>1960.3</v>
      </c>
      <c r="D40" s="6">
        <f t="shared" si="22"/>
        <v>892.06</v>
      </c>
      <c r="E40" s="6">
        <v>75</v>
      </c>
      <c r="F40" s="6">
        <f t="shared" si="3"/>
        <v>439.1039999999999</v>
      </c>
      <c r="G40" s="6">
        <f t="shared" si="4"/>
        <v>235.65248000000003</v>
      </c>
      <c r="H40" s="6">
        <f t="shared" si="5"/>
        <v>674.75648</v>
      </c>
      <c r="I40" s="6">
        <f t="shared" si="6"/>
        <v>180.10582399999998</v>
      </c>
      <c r="J40" s="4">
        <f t="shared" si="7"/>
        <v>854.862304</v>
      </c>
      <c r="K40" s="4">
        <f t="shared" si="8"/>
        <v>929.862304</v>
      </c>
      <c r="L40" s="5">
        <f t="shared" si="1"/>
        <v>87.27320333333331</v>
      </c>
      <c r="M40" s="22">
        <f t="shared" si="23"/>
        <v>2047.5732033333334</v>
      </c>
      <c r="N40" s="22">
        <f t="shared" si="26"/>
        <v>2134.8464066666666</v>
      </c>
      <c r="O40" s="22">
        <f t="shared" si="25"/>
        <v>2222.1196099999997</v>
      </c>
      <c r="P40" s="22">
        <f t="shared" si="25"/>
        <v>2309.3928133333334</v>
      </c>
      <c r="Q40" s="22">
        <f t="shared" si="25"/>
        <v>2396.6660166666666</v>
      </c>
      <c r="R40" s="22">
        <f t="shared" si="25"/>
        <v>2483.9392199999998</v>
      </c>
      <c r="S40" s="22">
        <f t="shared" si="25"/>
        <v>2571.2124233333334</v>
      </c>
      <c r="T40" s="22">
        <f t="shared" si="25"/>
        <v>2658.4856266666666</v>
      </c>
      <c r="U40" s="22">
        <f t="shared" si="25"/>
        <v>2745.7588299999998</v>
      </c>
      <c r="V40" s="22">
        <f t="shared" si="25"/>
        <v>2833.032033333333</v>
      </c>
      <c r="W40" s="22">
        <f t="shared" si="25"/>
        <v>2920.305236666666</v>
      </c>
      <c r="X40" s="22">
        <f t="shared" si="25"/>
        <v>3007.57844</v>
      </c>
      <c r="Y40" s="22">
        <f t="shared" si="10"/>
        <v>218.33166897919997</v>
      </c>
      <c r="Z40" s="22">
        <v>199.57999999999998</v>
      </c>
      <c r="AA40" s="22">
        <f t="shared" si="11"/>
        <v>3207.1584399999997</v>
      </c>
      <c r="AB40" s="22">
        <f t="shared" si="12"/>
        <v>3425.4901089791997</v>
      </c>
      <c r="AC40" s="22">
        <f t="shared" si="13"/>
        <v>3643.8217779583997</v>
      </c>
      <c r="AD40" s="22">
        <f t="shared" si="14"/>
        <v>3862.1534469375997</v>
      </c>
      <c r="AE40" s="22">
        <f t="shared" si="15"/>
        <v>4080.4851159167997</v>
      </c>
      <c r="AF40" s="22">
        <f t="shared" si="16"/>
        <v>4298.816784895999</v>
      </c>
      <c r="AG40" s="45">
        <v>4099.236784896</v>
      </c>
      <c r="AH40" s="44" t="b">
        <f t="shared" si="17"/>
        <v>0</v>
      </c>
      <c r="AI40" s="37"/>
      <c r="AJ40" s="37">
        <v>29.937</v>
      </c>
      <c r="AK40" s="46">
        <f t="shared" si="18"/>
        <v>4328.753784895999</v>
      </c>
      <c r="AL40" s="35">
        <f t="shared" si="19"/>
        <v>5853.34086793637</v>
      </c>
      <c r="AM40" s="52">
        <v>4382.1072831122</v>
      </c>
      <c r="AN40" s="35">
        <f t="shared" si="20"/>
        <v>5925.485468224317</v>
      </c>
      <c r="AO40" s="54">
        <v>4557.3457862012</v>
      </c>
      <c r="AP40" s="96">
        <f t="shared" si="21"/>
        <v>6162.442972101263</v>
      </c>
    </row>
    <row r="41" spans="1:42" s="9" customFormat="1" ht="22.5" customHeight="1" thickBot="1">
      <c r="A41" s="71"/>
      <c r="B41" s="132">
        <f>+B40+1</f>
        <v>35</v>
      </c>
      <c r="C41" s="99">
        <v>1984.26</v>
      </c>
      <c r="D41" s="99">
        <f t="shared" si="22"/>
        <v>896.8520000000001</v>
      </c>
      <c r="E41" s="99">
        <v>75</v>
      </c>
      <c r="F41" s="99">
        <f t="shared" si="3"/>
        <v>443.4168</v>
      </c>
      <c r="G41" s="99">
        <f t="shared" si="4"/>
        <v>237.96701600000003</v>
      </c>
      <c r="H41" s="99">
        <f t="shared" si="5"/>
        <v>681.383816</v>
      </c>
      <c r="I41" s="99">
        <f t="shared" si="6"/>
        <v>181.87479080000003</v>
      </c>
      <c r="J41" s="100">
        <f t="shared" si="7"/>
        <v>863.2586068</v>
      </c>
      <c r="K41" s="100">
        <f>+J41+E41</f>
        <v>938.2586068</v>
      </c>
      <c r="L41" s="101">
        <f t="shared" si="1"/>
        <v>87.74202066666668</v>
      </c>
      <c r="M41" s="102">
        <f t="shared" si="23"/>
        <v>2072.002020666667</v>
      </c>
      <c r="N41" s="102">
        <f t="shared" si="26"/>
        <v>2159.7440413333334</v>
      </c>
      <c r="O41" s="102">
        <f t="shared" si="25"/>
        <v>2247.486062</v>
      </c>
      <c r="P41" s="102">
        <f t="shared" si="25"/>
        <v>2335.2280826666665</v>
      </c>
      <c r="Q41" s="102">
        <f t="shared" si="25"/>
        <v>2422.9701033333336</v>
      </c>
      <c r="R41" s="102">
        <f t="shared" si="25"/>
        <v>2510.712124</v>
      </c>
      <c r="S41" s="102">
        <f t="shared" si="25"/>
        <v>2598.4541446666667</v>
      </c>
      <c r="T41" s="102">
        <f t="shared" si="25"/>
        <v>2686.1961653333333</v>
      </c>
      <c r="U41" s="102">
        <f t="shared" si="25"/>
        <v>2773.9381860000003</v>
      </c>
      <c r="V41" s="102">
        <f t="shared" si="25"/>
        <v>2861.680206666667</v>
      </c>
      <c r="W41" s="102">
        <f t="shared" si="25"/>
        <v>2949.4222273333335</v>
      </c>
      <c r="X41" s="102">
        <f t="shared" si="25"/>
        <v>3037.164248</v>
      </c>
      <c r="Y41" s="102">
        <f t="shared" si="10"/>
        <v>220.30312087664</v>
      </c>
      <c r="Z41" s="102">
        <v>205.45</v>
      </c>
      <c r="AA41" s="102">
        <f t="shared" si="11"/>
        <v>3242.614248</v>
      </c>
      <c r="AB41" s="102">
        <f t="shared" si="12"/>
        <v>3462.91736887664</v>
      </c>
      <c r="AC41" s="102">
        <f t="shared" si="13"/>
        <v>3683.2204897532797</v>
      </c>
      <c r="AD41" s="102">
        <f t="shared" si="14"/>
        <v>3903.52361062992</v>
      </c>
      <c r="AE41" s="102">
        <f t="shared" si="15"/>
        <v>4123.82673150656</v>
      </c>
      <c r="AF41" s="102">
        <f t="shared" si="16"/>
        <v>4344.1298523832</v>
      </c>
      <c r="AG41" s="121">
        <v>4138.6798523832</v>
      </c>
      <c r="AH41" s="122" t="b">
        <f t="shared" si="17"/>
        <v>0</v>
      </c>
      <c r="AI41" s="123"/>
      <c r="AJ41" s="123">
        <v>30.8175</v>
      </c>
      <c r="AK41" s="124">
        <f t="shared" si="18"/>
        <v>4374.9473523832</v>
      </c>
      <c r="AL41" s="106">
        <f t="shared" si="19"/>
        <v>5915.803809892564</v>
      </c>
      <c r="AM41" s="108">
        <v>4432.5151349386</v>
      </c>
      <c r="AN41" s="106">
        <f t="shared" si="20"/>
        <v>5993.646965463974</v>
      </c>
      <c r="AO41" s="109">
        <v>4609.0870639318</v>
      </c>
      <c r="AP41" s="110">
        <f t="shared" si="21"/>
        <v>6232.40752784858</v>
      </c>
    </row>
    <row r="42" spans="1:32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47" s="1" customFormat="1" ht="19.5" customHeight="1">
      <c r="A43" s="77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58"/>
      <c r="AR43" s="58"/>
      <c r="AS43" s="58"/>
      <c r="AT43" s="58"/>
      <c r="AU43" s="58"/>
    </row>
    <row r="44" spans="1:47" ht="19.5" customHeight="1">
      <c r="A44" s="78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60"/>
      <c r="AR44" s="60"/>
      <c r="AS44" s="60"/>
      <c r="AT44" s="60"/>
      <c r="AU44" s="60"/>
    </row>
  </sheetData>
  <sheetProtection/>
  <mergeCells count="6">
    <mergeCell ref="A4:A41"/>
    <mergeCell ref="A1:AP3"/>
    <mergeCell ref="A43:AP43"/>
    <mergeCell ref="A44:AP44"/>
    <mergeCell ref="M4:R4"/>
    <mergeCell ref="S4:AP4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4"/>
  <sheetViews>
    <sheetView showGridLines="0" zoomScalePageLayoutView="0" workbookViewId="0" topLeftCell="A1">
      <selection activeCell="AR9" sqref="AR9"/>
    </sheetView>
  </sheetViews>
  <sheetFormatPr defaultColWidth="11.421875" defaultRowHeight="12.75"/>
  <cols>
    <col min="1" max="1" width="5.7109375" style="0" customWidth="1"/>
    <col min="2" max="2" width="15.7109375" style="0" customWidth="1"/>
    <col min="3" max="3" width="10.8515625" style="0" hidden="1" customWidth="1"/>
    <col min="4" max="4" width="10.28125" style="0" hidden="1" customWidth="1"/>
    <col min="5" max="5" width="8.28125" style="0" hidden="1" customWidth="1"/>
    <col min="6" max="6" width="11.7109375" style="0" hidden="1" customWidth="1"/>
    <col min="7" max="9" width="9.28125" style="0" hidden="1" customWidth="1"/>
    <col min="10" max="11" width="14.00390625" style="0" hidden="1" customWidth="1"/>
    <col min="12" max="12" width="10.8515625" style="1" hidden="1" customWidth="1"/>
    <col min="13" max="23" width="12.28125" style="0" hidden="1" customWidth="1"/>
    <col min="24" max="24" width="12.140625" style="0" hidden="1" customWidth="1"/>
    <col min="25" max="26" width="12.28125" style="0" hidden="1" customWidth="1"/>
    <col min="27" max="27" width="15.140625" style="0" hidden="1" customWidth="1"/>
    <col min="28" max="32" width="12.28125" style="0" hidden="1" customWidth="1"/>
    <col min="33" max="33" width="12.8515625" style="0" hidden="1" customWidth="1"/>
    <col min="34" max="34" width="10.8515625" style="0" hidden="1" customWidth="1"/>
    <col min="35" max="35" width="12.7109375" style="0" hidden="1" customWidth="1"/>
    <col min="36" max="36" width="0" style="0" hidden="1" customWidth="1"/>
    <col min="37" max="37" width="15.140625" style="0" hidden="1" customWidth="1"/>
    <col min="38" max="38" width="25.7109375" style="0" customWidth="1"/>
    <col min="39" max="39" width="25.7109375" style="0" hidden="1" customWidth="1"/>
    <col min="40" max="40" width="25.7109375" style="0" customWidth="1"/>
  </cols>
  <sheetData>
    <row r="1" spans="1:40" ht="39.75" customHeight="1">
      <c r="A1" s="76" t="s">
        <v>74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39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1:40" ht="39.7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s="9" customFormat="1" ht="22.5" customHeight="1">
      <c r="A4" s="71" t="s">
        <v>0</v>
      </c>
      <c r="B4" s="129" t="s">
        <v>24</v>
      </c>
      <c r="C4" s="111"/>
      <c r="D4" s="83"/>
      <c r="E4" s="83"/>
      <c r="F4" s="83"/>
      <c r="G4" s="83"/>
      <c r="H4" s="83"/>
      <c r="I4" s="83"/>
      <c r="J4" s="112"/>
      <c r="K4" s="112"/>
      <c r="L4" s="113"/>
      <c r="M4" s="125">
        <v>2010</v>
      </c>
      <c r="N4" s="125"/>
      <c r="O4" s="125"/>
      <c r="P4" s="125"/>
      <c r="Q4" s="125"/>
      <c r="R4" s="125"/>
      <c r="S4" s="92" t="s">
        <v>47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8"/>
    </row>
    <row r="5" spans="1:40" s="9" customFormat="1" ht="22.5" customHeight="1">
      <c r="A5" s="71"/>
      <c r="B5" s="130" t="s">
        <v>54</v>
      </c>
      <c r="C5" s="64" t="s">
        <v>1</v>
      </c>
      <c r="D5" s="12" t="s">
        <v>2</v>
      </c>
      <c r="E5" s="12"/>
      <c r="F5" s="12" t="s">
        <v>3</v>
      </c>
      <c r="G5" s="13">
        <v>40422</v>
      </c>
      <c r="H5" s="13">
        <v>40422</v>
      </c>
      <c r="I5" s="13">
        <v>40513</v>
      </c>
      <c r="J5" s="11" t="s">
        <v>26</v>
      </c>
      <c r="K5" s="8" t="s">
        <v>7</v>
      </c>
      <c r="L5" s="33"/>
      <c r="M5" s="49">
        <v>1</v>
      </c>
      <c r="N5" s="49">
        <f>1+M5</f>
        <v>2</v>
      </c>
      <c r="O5" s="49">
        <f aca="true" t="shared" si="0" ref="O5:X5">1+N5</f>
        <v>3</v>
      </c>
      <c r="P5" s="49">
        <f t="shared" si="0"/>
        <v>4</v>
      </c>
      <c r="Q5" s="49">
        <f t="shared" si="0"/>
        <v>5</v>
      </c>
      <c r="R5" s="49">
        <f t="shared" si="0"/>
        <v>6</v>
      </c>
      <c r="S5" s="49">
        <f t="shared" si="0"/>
        <v>7</v>
      </c>
      <c r="T5" s="49">
        <f t="shared" si="0"/>
        <v>8</v>
      </c>
      <c r="U5" s="49">
        <f t="shared" si="0"/>
        <v>9</v>
      </c>
      <c r="V5" s="49">
        <f t="shared" si="0"/>
        <v>10</v>
      </c>
      <c r="W5" s="49">
        <f t="shared" si="0"/>
        <v>11</v>
      </c>
      <c r="X5" s="49">
        <f t="shared" si="0"/>
        <v>12</v>
      </c>
      <c r="Y5" s="32"/>
      <c r="Z5" s="32"/>
      <c r="AA5" s="32" t="s">
        <v>41</v>
      </c>
      <c r="AB5" s="32">
        <v>1</v>
      </c>
      <c r="AC5" s="32">
        <f>AB5+1</f>
        <v>2</v>
      </c>
      <c r="AD5" s="32">
        <f>AC5+1</f>
        <v>3</v>
      </c>
      <c r="AE5" s="32">
        <f>AD5+1</f>
        <v>4</v>
      </c>
      <c r="AF5" s="32">
        <f>AE5+1</f>
        <v>5</v>
      </c>
      <c r="AG5" s="12" t="s">
        <v>8</v>
      </c>
      <c r="AH5" s="18"/>
      <c r="AI5" s="7"/>
      <c r="AJ5" s="7"/>
      <c r="AK5" s="32" t="s">
        <v>41</v>
      </c>
      <c r="AL5" s="55" t="s">
        <v>65</v>
      </c>
      <c r="AM5" s="55"/>
      <c r="AN5" s="95" t="s">
        <v>66</v>
      </c>
    </row>
    <row r="6" spans="1:40" s="9" customFormat="1" ht="22.5" customHeight="1">
      <c r="A6" s="71"/>
      <c r="B6" s="130" t="s">
        <v>25</v>
      </c>
      <c r="C6" s="24">
        <v>1348.92</v>
      </c>
      <c r="D6" s="24">
        <f>300+100+100+(C6*20%)</f>
        <v>769.7840000000001</v>
      </c>
      <c r="E6" s="24">
        <v>75</v>
      </c>
      <c r="F6" s="24">
        <f>+(D6+C6+E6)*15%</f>
        <v>329.0556</v>
      </c>
      <c r="G6" s="24">
        <f>+SUM(F6+E6+D6+C6)*7%</f>
        <v>176.59317200000004</v>
      </c>
      <c r="H6" s="24">
        <f>+G6+F6</f>
        <v>505.64877200000006</v>
      </c>
      <c r="I6" s="24">
        <f>+SUM(G6+F6+E6+D6+C6)*5%</f>
        <v>134.96763860000002</v>
      </c>
      <c r="J6" s="4">
        <f>+I6+H6</f>
        <v>640.6164106000001</v>
      </c>
      <c r="K6" s="4">
        <f>+J6+E6</f>
        <v>715.6164106000001</v>
      </c>
      <c r="L6" s="5">
        <f aca="true" t="shared" si="1" ref="L6:L41">+(D6*1.174)/12</f>
        <v>75.31053466666667</v>
      </c>
      <c r="M6" s="25">
        <f>+$C6+(M$5*$L6)</f>
        <v>1424.2305346666667</v>
      </c>
      <c r="N6" s="25">
        <f>+$C6+(N$5*$L6)</f>
        <v>1499.5410693333333</v>
      </c>
      <c r="O6" s="25">
        <f>+$C6+(O$5*$L6)</f>
        <v>1574.851604</v>
      </c>
      <c r="P6" s="25">
        <f aca="true" t="shared" si="2" ref="P6:X6">+$C6+(P5*$L6)</f>
        <v>1650.1621386666668</v>
      </c>
      <c r="Q6" s="25">
        <f t="shared" si="2"/>
        <v>1725.4726733333334</v>
      </c>
      <c r="R6" s="25">
        <f t="shared" si="2"/>
        <v>1800.783208</v>
      </c>
      <c r="S6" s="25">
        <f t="shared" si="2"/>
        <v>1876.093742666667</v>
      </c>
      <c r="T6" s="25">
        <f t="shared" si="2"/>
        <v>1951.4042773333335</v>
      </c>
      <c r="U6" s="25">
        <f t="shared" si="2"/>
        <v>2026.7148120000002</v>
      </c>
      <c r="V6" s="25">
        <f t="shared" si="2"/>
        <v>2102.025346666667</v>
      </c>
      <c r="W6" s="25">
        <f t="shared" si="2"/>
        <v>2177.3358813333334</v>
      </c>
      <c r="X6" s="25">
        <f t="shared" si="2"/>
        <v>2252.646416</v>
      </c>
      <c r="Y6" s="25">
        <f>(K6/5)*1.174</f>
        <v>168.02673320888002</v>
      </c>
      <c r="Z6" s="25"/>
      <c r="AA6" s="22">
        <f>+Z6+X6</f>
        <v>2252.646416</v>
      </c>
      <c r="AB6" s="22">
        <f>+$AA6+($Y6*$AB$5)</f>
        <v>2420.67314920888</v>
      </c>
      <c r="AC6" s="22">
        <f>+$AA6+($Y6*$AC$5)</f>
        <v>2588.69988241776</v>
      </c>
      <c r="AD6" s="22">
        <f>+$AA6+($Y6*$AD$5)</f>
        <v>2756.72661562664</v>
      </c>
      <c r="AE6" s="22">
        <f>+$AA6+($Y6*$AE$5)</f>
        <v>2924.7533488355202</v>
      </c>
      <c r="AF6" s="22">
        <f>+$AA6+($Y6*$AF$5)</f>
        <v>3092.7800820444</v>
      </c>
      <c r="AG6" s="45">
        <v>3092.7800820444004</v>
      </c>
      <c r="AH6" s="44" t="b">
        <f>AG6=AF6</f>
        <v>1</v>
      </c>
      <c r="AI6" s="37"/>
      <c r="AJ6" s="37"/>
      <c r="AK6" s="46">
        <f>+AJ6+AF6</f>
        <v>3092.7800820444</v>
      </c>
      <c r="AL6" s="35">
        <f>+AK6*0.3*1.174+AK6</f>
        <v>4182.057226940437</v>
      </c>
      <c r="AM6" s="54">
        <v>3143.9605898981995</v>
      </c>
      <c r="AN6" s="96">
        <f>+AM6*0.3*1.174+AM6</f>
        <v>4251.263509660345</v>
      </c>
    </row>
    <row r="7" spans="1:40" s="9" customFormat="1" ht="22.5" customHeight="1">
      <c r="A7" s="71"/>
      <c r="B7" s="131">
        <v>1</v>
      </c>
      <c r="C7" s="6">
        <v>1364.16</v>
      </c>
      <c r="D7" s="6">
        <f>300+100+100+(C7*20%)</f>
        <v>772.8320000000001</v>
      </c>
      <c r="E7" s="6">
        <v>75</v>
      </c>
      <c r="F7" s="6">
        <f aca="true" t="shared" si="3" ref="F7:F41">+(D7+C7+E7)*15%</f>
        <v>331.7988</v>
      </c>
      <c r="G7" s="6">
        <f aca="true" t="shared" si="4" ref="G7:G41">+SUM(F7+E7+D7+C7)*7%</f>
        <v>178.06535600000004</v>
      </c>
      <c r="H7" s="6">
        <f aca="true" t="shared" si="5" ref="H7:H41">+G7+F7</f>
        <v>509.8641560000001</v>
      </c>
      <c r="I7" s="6">
        <f aca="true" t="shared" si="6" ref="I7:I41">+SUM(G7+F7+E7+D7+C7)*5%</f>
        <v>136.09280780000003</v>
      </c>
      <c r="J7" s="4">
        <f aca="true" t="shared" si="7" ref="J7:J41">+I7+H7</f>
        <v>645.9569638000002</v>
      </c>
      <c r="K7" s="4">
        <f aca="true" t="shared" si="8" ref="K7:K40">+J7+E7</f>
        <v>720.9569638000002</v>
      </c>
      <c r="L7" s="5">
        <f t="shared" si="1"/>
        <v>75.60873066666667</v>
      </c>
      <c r="M7" s="22">
        <f>+$C7+(M$5*$L7)</f>
        <v>1439.7687306666667</v>
      </c>
      <c r="N7" s="22">
        <f aca="true" t="shared" si="9" ref="N7:X7">+$C7+(N$5*$L7)</f>
        <v>1515.3774613333335</v>
      </c>
      <c r="O7" s="22">
        <f t="shared" si="9"/>
        <v>1590.986192</v>
      </c>
      <c r="P7" s="22">
        <f t="shared" si="9"/>
        <v>1666.5949226666667</v>
      </c>
      <c r="Q7" s="22">
        <f t="shared" si="9"/>
        <v>1742.2036533333335</v>
      </c>
      <c r="R7" s="22">
        <f t="shared" si="9"/>
        <v>1817.812384</v>
      </c>
      <c r="S7" s="22">
        <f t="shared" si="9"/>
        <v>1893.4211146666667</v>
      </c>
      <c r="T7" s="22">
        <f t="shared" si="9"/>
        <v>1969.0298453333335</v>
      </c>
      <c r="U7" s="22">
        <f t="shared" si="9"/>
        <v>2044.6385760000003</v>
      </c>
      <c r="V7" s="22">
        <f t="shared" si="9"/>
        <v>2120.247306666667</v>
      </c>
      <c r="W7" s="22">
        <f t="shared" si="9"/>
        <v>2195.8560373333335</v>
      </c>
      <c r="X7" s="22">
        <f t="shared" si="9"/>
        <v>2271.4647680000003</v>
      </c>
      <c r="Y7" s="22">
        <f aca="true" t="shared" si="10" ref="Y7:Y41">(K7/5)*1.174</f>
        <v>169.28069510024005</v>
      </c>
      <c r="Z7" s="22">
        <v>5.869999999999999</v>
      </c>
      <c r="AA7" s="22">
        <f aca="true" t="shared" si="11" ref="AA7:AA41">+Z7+X7</f>
        <v>2277.334768</v>
      </c>
      <c r="AB7" s="22">
        <f aca="true" t="shared" si="12" ref="AB7:AB41">+$AA7+($Y7*$AB$5)</f>
        <v>2446.61546310024</v>
      </c>
      <c r="AC7" s="22">
        <f aca="true" t="shared" si="13" ref="AC7:AC41">+$AA7+($Y7*$AC$5)</f>
        <v>2615.8961582004804</v>
      </c>
      <c r="AD7" s="22">
        <f aca="true" t="shared" si="14" ref="AD7:AD41">+$AA7+($Y7*$AD$5)</f>
        <v>2785.1768533007203</v>
      </c>
      <c r="AE7" s="22">
        <f aca="true" t="shared" si="15" ref="AE7:AE41">+$AA7+($Y7*$AE$5)</f>
        <v>2954.45754840096</v>
      </c>
      <c r="AF7" s="22">
        <f aca="true" t="shared" si="16" ref="AF7:AF41">+$AA7+($Y7*$AF$5)</f>
        <v>3123.7382435012005</v>
      </c>
      <c r="AG7" s="45">
        <v>3117.8682435012006</v>
      </c>
      <c r="AH7" s="44" t="b">
        <f aca="true" t="shared" si="17" ref="AH7:AH41">AG7=AF7</f>
        <v>0</v>
      </c>
      <c r="AI7" s="37"/>
      <c r="AJ7" s="37">
        <v>0.8805</v>
      </c>
      <c r="AK7" s="46">
        <f aca="true" t="shared" si="18" ref="AK7:AK41">+AJ7+AF7</f>
        <v>3124.6187435012007</v>
      </c>
      <c r="AL7" s="35">
        <f aca="true" t="shared" si="19" ref="AL7:AL41">+AK7*0.3*1.174+AK7</f>
        <v>4225.109464962324</v>
      </c>
      <c r="AM7" s="54">
        <v>3182.0383676228003</v>
      </c>
      <c r="AN7" s="96">
        <f aca="true" t="shared" si="20" ref="AN7:AN41">+AM7*0.3*1.174+AM7</f>
        <v>4302.75228069955</v>
      </c>
    </row>
    <row r="8" spans="1:40" s="9" customFormat="1" ht="22.5" customHeight="1">
      <c r="A8" s="71"/>
      <c r="B8" s="131">
        <f>+B7+1</f>
        <v>2</v>
      </c>
      <c r="C8" s="6">
        <v>1381.18</v>
      </c>
      <c r="D8" s="6">
        <f aca="true" t="shared" si="21" ref="D8:D41">300+100+100+(C8*20%)</f>
        <v>776.2360000000001</v>
      </c>
      <c r="E8" s="6">
        <v>75</v>
      </c>
      <c r="F8" s="6">
        <f t="shared" si="3"/>
        <v>334.86240000000004</v>
      </c>
      <c r="G8" s="6">
        <f t="shared" si="4"/>
        <v>179.70948800000002</v>
      </c>
      <c r="H8" s="6">
        <f t="shared" si="5"/>
        <v>514.5718880000001</v>
      </c>
      <c r="I8" s="6">
        <f t="shared" si="6"/>
        <v>137.34939440000002</v>
      </c>
      <c r="J8" s="4">
        <f t="shared" si="7"/>
        <v>651.9212824000001</v>
      </c>
      <c r="K8" s="4">
        <f t="shared" si="8"/>
        <v>726.9212824000001</v>
      </c>
      <c r="L8" s="5">
        <f t="shared" si="1"/>
        <v>75.94175533333335</v>
      </c>
      <c r="M8" s="22">
        <f aca="true" t="shared" si="22" ref="M8:X29">+$C8+(M$5*$L8)</f>
        <v>1457.1217553333333</v>
      </c>
      <c r="N8" s="22">
        <f t="shared" si="22"/>
        <v>1533.0635106666668</v>
      </c>
      <c r="O8" s="22">
        <f t="shared" si="22"/>
        <v>1609.0052660000001</v>
      </c>
      <c r="P8" s="22">
        <f t="shared" si="22"/>
        <v>1684.9470213333334</v>
      </c>
      <c r="Q8" s="22">
        <f t="shared" si="22"/>
        <v>1760.8887766666667</v>
      </c>
      <c r="R8" s="22">
        <f t="shared" si="22"/>
        <v>1836.8305320000002</v>
      </c>
      <c r="S8" s="22">
        <f t="shared" si="22"/>
        <v>1912.7722873333335</v>
      </c>
      <c r="T8" s="22">
        <f t="shared" si="22"/>
        <v>1988.714042666667</v>
      </c>
      <c r="U8" s="22">
        <f t="shared" si="22"/>
        <v>2064.6557980000002</v>
      </c>
      <c r="V8" s="22">
        <f t="shared" si="22"/>
        <v>2140.5975533333335</v>
      </c>
      <c r="W8" s="22">
        <f t="shared" si="22"/>
        <v>2216.539308666667</v>
      </c>
      <c r="X8" s="22">
        <f t="shared" si="22"/>
        <v>2292.4810640000005</v>
      </c>
      <c r="Y8" s="22">
        <f t="shared" si="10"/>
        <v>170.68111710752004</v>
      </c>
      <c r="Z8" s="22">
        <v>11.739999999999998</v>
      </c>
      <c r="AA8" s="22">
        <f t="shared" si="11"/>
        <v>2304.2210640000003</v>
      </c>
      <c r="AB8" s="22">
        <f t="shared" si="12"/>
        <v>2474.9021811075204</v>
      </c>
      <c r="AC8" s="22">
        <f t="shared" si="13"/>
        <v>2645.5832982150405</v>
      </c>
      <c r="AD8" s="22">
        <f t="shared" si="14"/>
        <v>2816.26441532256</v>
      </c>
      <c r="AE8" s="22">
        <f t="shared" si="15"/>
        <v>2986.9455324300807</v>
      </c>
      <c r="AF8" s="22">
        <f t="shared" si="16"/>
        <v>3157.6266495376003</v>
      </c>
      <c r="AG8" s="45">
        <v>3145.8866495376005</v>
      </c>
      <c r="AH8" s="44" t="b">
        <f t="shared" si="17"/>
        <v>0</v>
      </c>
      <c r="AI8" s="37"/>
      <c r="AJ8" s="37">
        <v>1.761</v>
      </c>
      <c r="AK8" s="46">
        <f t="shared" si="18"/>
        <v>3159.3876495376003</v>
      </c>
      <c r="AL8" s="35">
        <f t="shared" si="19"/>
        <v>4272.123979704743</v>
      </c>
      <c r="AM8" s="54">
        <v>3214.486124863</v>
      </c>
      <c r="AN8" s="96">
        <f t="shared" si="20"/>
        <v>4346.628138039749</v>
      </c>
    </row>
    <row r="9" spans="1:40" s="9" customFormat="1" ht="22.5" customHeight="1">
      <c r="A9" s="71"/>
      <c r="B9" s="131">
        <f aca="true" t="shared" si="23" ref="B9:B40">+B8+1</f>
        <v>3</v>
      </c>
      <c r="C9" s="6">
        <v>1396.5</v>
      </c>
      <c r="D9" s="6">
        <f t="shared" si="21"/>
        <v>779.3</v>
      </c>
      <c r="E9" s="6">
        <v>75</v>
      </c>
      <c r="F9" s="6">
        <f t="shared" si="3"/>
        <v>337.62</v>
      </c>
      <c r="G9" s="6">
        <f t="shared" si="4"/>
        <v>181.18940000000003</v>
      </c>
      <c r="H9" s="6">
        <f t="shared" si="5"/>
        <v>518.8094000000001</v>
      </c>
      <c r="I9" s="6">
        <f t="shared" si="6"/>
        <v>138.48047000000003</v>
      </c>
      <c r="J9" s="4">
        <f t="shared" si="7"/>
        <v>657.2898700000001</v>
      </c>
      <c r="K9" s="4">
        <f t="shared" si="8"/>
        <v>732.2898700000001</v>
      </c>
      <c r="L9" s="5">
        <f t="shared" si="1"/>
        <v>76.24151666666666</v>
      </c>
      <c r="M9" s="22">
        <f t="shared" si="22"/>
        <v>1472.7415166666667</v>
      </c>
      <c r="N9" s="22">
        <f t="shared" si="22"/>
        <v>1548.9830333333334</v>
      </c>
      <c r="O9" s="22">
        <f t="shared" si="22"/>
        <v>1625.22455</v>
      </c>
      <c r="P9" s="22">
        <f t="shared" si="22"/>
        <v>1701.4660666666666</v>
      </c>
      <c r="Q9" s="22">
        <f t="shared" si="22"/>
        <v>1777.7075833333333</v>
      </c>
      <c r="R9" s="22">
        <f t="shared" si="22"/>
        <v>1853.9490999999998</v>
      </c>
      <c r="S9" s="22">
        <f t="shared" si="22"/>
        <v>1930.1906166666665</v>
      </c>
      <c r="T9" s="22">
        <f t="shared" si="22"/>
        <v>2006.4321333333332</v>
      </c>
      <c r="U9" s="22">
        <f t="shared" si="22"/>
        <v>2082.6736499999997</v>
      </c>
      <c r="V9" s="22">
        <f t="shared" si="22"/>
        <v>2158.9151666666667</v>
      </c>
      <c r="W9" s="22">
        <f t="shared" si="22"/>
        <v>2235.156683333333</v>
      </c>
      <c r="X9" s="22">
        <f t="shared" si="22"/>
        <v>2311.3981999999996</v>
      </c>
      <c r="Y9" s="22">
        <f t="shared" si="10"/>
        <v>171.941661476</v>
      </c>
      <c r="Z9" s="22">
        <v>17.61</v>
      </c>
      <c r="AA9" s="22">
        <f t="shared" si="11"/>
        <v>2329.0081999999998</v>
      </c>
      <c r="AB9" s="22">
        <f t="shared" si="12"/>
        <v>2500.9498614759996</v>
      </c>
      <c r="AC9" s="22">
        <f t="shared" si="13"/>
        <v>2672.891522952</v>
      </c>
      <c r="AD9" s="22">
        <f t="shared" si="14"/>
        <v>2844.8331844279996</v>
      </c>
      <c r="AE9" s="22">
        <f t="shared" si="15"/>
        <v>3016.774845904</v>
      </c>
      <c r="AF9" s="22">
        <f t="shared" si="16"/>
        <v>3188.7165073799997</v>
      </c>
      <c r="AG9" s="45">
        <v>3171.10650738</v>
      </c>
      <c r="AH9" s="44" t="b">
        <f t="shared" si="17"/>
        <v>0</v>
      </c>
      <c r="AI9" s="37"/>
      <c r="AJ9" s="37">
        <v>2.6414999999999997</v>
      </c>
      <c r="AK9" s="46">
        <f t="shared" si="18"/>
        <v>3191.35800738</v>
      </c>
      <c r="AL9" s="35">
        <f t="shared" si="19"/>
        <v>4315.354297579235</v>
      </c>
      <c r="AM9" s="54">
        <v>3246.9997302959996</v>
      </c>
      <c r="AN9" s="96">
        <f t="shared" si="20"/>
        <v>4390.59303530625</v>
      </c>
    </row>
    <row r="10" spans="1:40" s="9" customFormat="1" ht="22.5" customHeight="1">
      <c r="A10" s="71"/>
      <c r="B10" s="131">
        <f t="shared" si="23"/>
        <v>4</v>
      </c>
      <c r="C10" s="6">
        <v>1411.85</v>
      </c>
      <c r="D10" s="6">
        <f t="shared" si="21"/>
        <v>782.37</v>
      </c>
      <c r="E10" s="6">
        <v>75</v>
      </c>
      <c r="F10" s="6">
        <f t="shared" si="3"/>
        <v>340.383</v>
      </c>
      <c r="G10" s="6">
        <f t="shared" si="4"/>
        <v>182.67221000000004</v>
      </c>
      <c r="H10" s="6">
        <f t="shared" si="5"/>
        <v>523.05521</v>
      </c>
      <c r="I10" s="6">
        <f t="shared" si="6"/>
        <v>139.61376049999998</v>
      </c>
      <c r="J10" s="4">
        <f t="shared" si="7"/>
        <v>662.6689705</v>
      </c>
      <c r="K10" s="4">
        <f t="shared" si="8"/>
        <v>737.6689705</v>
      </c>
      <c r="L10" s="5">
        <f t="shared" si="1"/>
        <v>76.54186499999999</v>
      </c>
      <c r="M10" s="22">
        <f t="shared" si="22"/>
        <v>1488.3918649999998</v>
      </c>
      <c r="N10" s="22">
        <f t="shared" si="22"/>
        <v>1564.93373</v>
      </c>
      <c r="O10" s="22">
        <f t="shared" si="22"/>
        <v>1641.4755949999999</v>
      </c>
      <c r="P10" s="22">
        <f t="shared" si="22"/>
        <v>1718.0174599999998</v>
      </c>
      <c r="Q10" s="22">
        <f t="shared" si="22"/>
        <v>1794.5593249999997</v>
      </c>
      <c r="R10" s="22">
        <f t="shared" si="22"/>
        <v>1871.1011899999999</v>
      </c>
      <c r="S10" s="22">
        <f t="shared" si="22"/>
        <v>1947.6430549999998</v>
      </c>
      <c r="T10" s="22">
        <f t="shared" si="22"/>
        <v>2024.1849199999997</v>
      </c>
      <c r="U10" s="22">
        <f t="shared" si="22"/>
        <v>2100.726785</v>
      </c>
      <c r="V10" s="22">
        <f t="shared" si="22"/>
        <v>2177.26865</v>
      </c>
      <c r="W10" s="22">
        <f t="shared" si="22"/>
        <v>2253.8105149999997</v>
      </c>
      <c r="X10" s="22">
        <f t="shared" si="22"/>
        <v>2330.35238</v>
      </c>
      <c r="Y10" s="22">
        <f t="shared" si="10"/>
        <v>173.20467427339997</v>
      </c>
      <c r="Z10" s="22">
        <v>23.479999999999997</v>
      </c>
      <c r="AA10" s="22">
        <f t="shared" si="11"/>
        <v>2353.83238</v>
      </c>
      <c r="AB10" s="22">
        <f t="shared" si="12"/>
        <v>2527.0370542734</v>
      </c>
      <c r="AC10" s="22">
        <f t="shared" si="13"/>
        <v>2700.2417285468</v>
      </c>
      <c r="AD10" s="22">
        <f t="shared" si="14"/>
        <v>2873.4464028201996</v>
      </c>
      <c r="AE10" s="22">
        <f t="shared" si="15"/>
        <v>3046.6510770935997</v>
      </c>
      <c r="AF10" s="22">
        <f t="shared" si="16"/>
        <v>3219.855751367</v>
      </c>
      <c r="AG10" s="45">
        <v>3196.375751367</v>
      </c>
      <c r="AH10" s="44" t="b">
        <f t="shared" si="17"/>
        <v>0</v>
      </c>
      <c r="AI10" s="37"/>
      <c r="AJ10" s="37">
        <v>3.522</v>
      </c>
      <c r="AK10" s="46">
        <f t="shared" si="18"/>
        <v>3223.3777513669997</v>
      </c>
      <c r="AL10" s="35">
        <f t="shared" si="19"/>
        <v>4358.651395398457</v>
      </c>
      <c r="AM10" s="54">
        <v>3279.5627218736</v>
      </c>
      <c r="AN10" s="96">
        <f t="shared" si="20"/>
        <v>4434.624712517481</v>
      </c>
    </row>
    <row r="11" spans="1:40" s="9" customFormat="1" ht="22.5" customHeight="1">
      <c r="A11" s="71"/>
      <c r="B11" s="131">
        <f t="shared" si="23"/>
        <v>5</v>
      </c>
      <c r="C11" s="6">
        <v>1427.25</v>
      </c>
      <c r="D11" s="6">
        <f t="shared" si="21"/>
        <v>785.45</v>
      </c>
      <c r="E11" s="6">
        <v>75</v>
      </c>
      <c r="F11" s="6">
        <f t="shared" si="3"/>
        <v>343.155</v>
      </c>
      <c r="G11" s="6">
        <f t="shared" si="4"/>
        <v>184.15985</v>
      </c>
      <c r="H11" s="6">
        <f t="shared" si="5"/>
        <v>527.31485</v>
      </c>
      <c r="I11" s="6">
        <f t="shared" si="6"/>
        <v>140.7507425</v>
      </c>
      <c r="J11" s="4">
        <f t="shared" si="7"/>
        <v>668.0655925</v>
      </c>
      <c r="K11" s="4">
        <f t="shared" si="8"/>
        <v>743.0655925</v>
      </c>
      <c r="L11" s="5">
        <f t="shared" si="1"/>
        <v>76.84319166666667</v>
      </c>
      <c r="M11" s="22">
        <f t="shared" si="22"/>
        <v>1504.0931916666666</v>
      </c>
      <c r="N11" s="22">
        <f t="shared" si="22"/>
        <v>1580.9363833333334</v>
      </c>
      <c r="O11" s="22">
        <f t="shared" si="22"/>
        <v>1657.779575</v>
      </c>
      <c r="P11" s="22">
        <f t="shared" si="22"/>
        <v>1734.6227666666666</v>
      </c>
      <c r="Q11" s="22">
        <f t="shared" si="22"/>
        <v>1811.4659583333332</v>
      </c>
      <c r="R11" s="22">
        <f t="shared" si="22"/>
        <v>1888.30915</v>
      </c>
      <c r="S11" s="22">
        <f t="shared" si="22"/>
        <v>1965.1523416666666</v>
      </c>
      <c r="T11" s="22">
        <f t="shared" si="22"/>
        <v>2041.9955333333332</v>
      </c>
      <c r="U11" s="22">
        <f t="shared" si="22"/>
        <v>2118.838725</v>
      </c>
      <c r="V11" s="22">
        <f t="shared" si="22"/>
        <v>2195.6819166666664</v>
      </c>
      <c r="W11" s="22">
        <f t="shared" si="22"/>
        <v>2272.5251083333333</v>
      </c>
      <c r="X11" s="22">
        <f t="shared" si="22"/>
        <v>2349.3683</v>
      </c>
      <c r="Y11" s="22">
        <f t="shared" si="10"/>
        <v>174.47180111899996</v>
      </c>
      <c r="Z11" s="22">
        <v>29.349999999999998</v>
      </c>
      <c r="AA11" s="22">
        <f t="shared" si="11"/>
        <v>2378.7183</v>
      </c>
      <c r="AB11" s="22">
        <f t="shared" si="12"/>
        <v>2553.190101119</v>
      </c>
      <c r="AC11" s="22">
        <f t="shared" si="13"/>
        <v>2727.661902238</v>
      </c>
      <c r="AD11" s="22">
        <f t="shared" si="14"/>
        <v>2902.133703357</v>
      </c>
      <c r="AE11" s="22">
        <f t="shared" si="15"/>
        <v>3076.6055044759996</v>
      </c>
      <c r="AF11" s="22">
        <f t="shared" si="16"/>
        <v>3251.077305595</v>
      </c>
      <c r="AG11" s="45">
        <v>3221.727305595</v>
      </c>
      <c r="AH11" s="44" t="b">
        <f t="shared" si="17"/>
        <v>0</v>
      </c>
      <c r="AI11" s="37"/>
      <c r="AJ11" s="37">
        <v>4.4025</v>
      </c>
      <c r="AK11" s="46">
        <f t="shared" si="18"/>
        <v>3255.479805595</v>
      </c>
      <c r="AL11" s="35">
        <f t="shared" si="19"/>
        <v>4402.059793125559</v>
      </c>
      <c r="AM11" s="54">
        <v>3312.2080236922</v>
      </c>
      <c r="AN11" s="96">
        <f t="shared" si="20"/>
        <v>4478.767689636593</v>
      </c>
    </row>
    <row r="12" spans="1:40" s="9" customFormat="1" ht="22.5" customHeight="1">
      <c r="A12" s="71"/>
      <c r="B12" s="131">
        <f t="shared" si="23"/>
        <v>6</v>
      </c>
      <c r="C12" s="6">
        <v>1442.67</v>
      </c>
      <c r="D12" s="6">
        <f t="shared" si="21"/>
        <v>788.5340000000001</v>
      </c>
      <c r="E12" s="6">
        <v>75</v>
      </c>
      <c r="F12" s="6">
        <f t="shared" si="3"/>
        <v>345.9306</v>
      </c>
      <c r="G12" s="6">
        <f t="shared" si="4"/>
        <v>185.64942200000004</v>
      </c>
      <c r="H12" s="6">
        <f t="shared" si="5"/>
        <v>531.5800220000001</v>
      </c>
      <c r="I12" s="6">
        <f t="shared" si="6"/>
        <v>141.8892011</v>
      </c>
      <c r="J12" s="4">
        <f t="shared" si="7"/>
        <v>673.4692231000001</v>
      </c>
      <c r="K12" s="4">
        <f t="shared" si="8"/>
        <v>748.4692231000001</v>
      </c>
      <c r="L12" s="5">
        <f t="shared" si="1"/>
        <v>77.14490966666666</v>
      </c>
      <c r="M12" s="22">
        <f t="shared" si="22"/>
        <v>1519.8149096666668</v>
      </c>
      <c r="N12" s="22">
        <f t="shared" si="22"/>
        <v>1596.9598193333334</v>
      </c>
      <c r="O12" s="22">
        <f t="shared" si="22"/>
        <v>1674.1047290000001</v>
      </c>
      <c r="P12" s="22">
        <f t="shared" si="22"/>
        <v>1751.2496386666667</v>
      </c>
      <c r="Q12" s="22">
        <f t="shared" si="22"/>
        <v>1828.3945483333334</v>
      </c>
      <c r="R12" s="22">
        <f t="shared" si="22"/>
        <v>1905.5394580000002</v>
      </c>
      <c r="S12" s="22">
        <f t="shared" si="22"/>
        <v>1982.6843676666667</v>
      </c>
      <c r="T12" s="22">
        <f t="shared" si="22"/>
        <v>2059.8292773333333</v>
      </c>
      <c r="U12" s="22">
        <f t="shared" si="22"/>
        <v>2136.974187</v>
      </c>
      <c r="V12" s="22">
        <f t="shared" si="22"/>
        <v>2214.119096666667</v>
      </c>
      <c r="W12" s="22">
        <f t="shared" si="22"/>
        <v>2291.2640063333333</v>
      </c>
      <c r="X12" s="22">
        <f t="shared" si="22"/>
        <v>2368.4089160000003</v>
      </c>
      <c r="Y12" s="22">
        <f t="shared" si="10"/>
        <v>175.74057358388</v>
      </c>
      <c r="Z12" s="22">
        <v>35.22</v>
      </c>
      <c r="AA12" s="22">
        <f t="shared" si="11"/>
        <v>2403.628916</v>
      </c>
      <c r="AB12" s="22">
        <f t="shared" si="12"/>
        <v>2579.3694895838803</v>
      </c>
      <c r="AC12" s="22">
        <f t="shared" si="13"/>
        <v>2755.11006316776</v>
      </c>
      <c r="AD12" s="22">
        <f t="shared" si="14"/>
        <v>2930.85063675164</v>
      </c>
      <c r="AE12" s="22">
        <f t="shared" si="15"/>
        <v>3106.5912103355204</v>
      </c>
      <c r="AF12" s="22">
        <f t="shared" si="16"/>
        <v>3282.3317839194</v>
      </c>
      <c r="AG12" s="45">
        <v>3247.1117839194003</v>
      </c>
      <c r="AH12" s="44" t="b">
        <f t="shared" si="17"/>
        <v>0</v>
      </c>
      <c r="AI12" s="37"/>
      <c r="AJ12" s="37">
        <v>5.2829999999999995</v>
      </c>
      <c r="AK12" s="46">
        <f t="shared" si="18"/>
        <v>3287.6147839194</v>
      </c>
      <c r="AL12" s="35">
        <f t="shared" si="19"/>
        <v>4445.512710815812</v>
      </c>
      <c r="AM12" s="54">
        <v>3347.8823423795993</v>
      </c>
      <c r="AN12" s="96">
        <f t="shared" si="20"/>
        <v>4527.006503365694</v>
      </c>
    </row>
    <row r="13" spans="1:40" s="9" customFormat="1" ht="22.5" customHeight="1">
      <c r="A13" s="71"/>
      <c r="B13" s="131">
        <f t="shared" si="23"/>
        <v>7</v>
      </c>
      <c r="C13" s="6">
        <v>1458.13</v>
      </c>
      <c r="D13" s="6">
        <f t="shared" si="21"/>
        <v>791.626</v>
      </c>
      <c r="E13" s="6">
        <v>75</v>
      </c>
      <c r="F13" s="6">
        <f t="shared" si="3"/>
        <v>348.71340000000004</v>
      </c>
      <c r="G13" s="6">
        <f t="shared" si="4"/>
        <v>187.14285800000002</v>
      </c>
      <c r="H13" s="6">
        <f t="shared" si="5"/>
        <v>535.856258</v>
      </c>
      <c r="I13" s="6">
        <f t="shared" si="6"/>
        <v>143.03061290000002</v>
      </c>
      <c r="J13" s="4">
        <f t="shared" si="7"/>
        <v>678.8868709000001</v>
      </c>
      <c r="K13" s="4">
        <f t="shared" si="8"/>
        <v>753.8868709000001</v>
      </c>
      <c r="L13" s="5">
        <f t="shared" si="1"/>
        <v>77.44741033333332</v>
      </c>
      <c r="M13" s="22">
        <f t="shared" si="22"/>
        <v>1535.5774103333333</v>
      </c>
      <c r="N13" s="22">
        <f t="shared" si="22"/>
        <v>1613.0248206666668</v>
      </c>
      <c r="O13" s="22">
        <f t="shared" si="22"/>
        <v>1690.4722310000002</v>
      </c>
      <c r="P13" s="22">
        <f t="shared" si="22"/>
        <v>1767.9196413333334</v>
      </c>
      <c r="Q13" s="22">
        <f t="shared" si="22"/>
        <v>1845.3670516666666</v>
      </c>
      <c r="R13" s="22">
        <f t="shared" si="22"/>
        <v>1922.814462</v>
      </c>
      <c r="S13" s="22">
        <f t="shared" si="22"/>
        <v>2000.2618723333335</v>
      </c>
      <c r="T13" s="22">
        <f t="shared" si="22"/>
        <v>2077.7092826666667</v>
      </c>
      <c r="U13" s="22">
        <f t="shared" si="22"/>
        <v>2155.156693</v>
      </c>
      <c r="V13" s="22">
        <f t="shared" si="22"/>
        <v>2232.604103333333</v>
      </c>
      <c r="W13" s="22">
        <f t="shared" si="22"/>
        <v>2310.051513666667</v>
      </c>
      <c r="X13" s="22">
        <f t="shared" si="22"/>
        <v>2387.498924</v>
      </c>
      <c r="Y13" s="22">
        <f t="shared" si="10"/>
        <v>177.01263728732</v>
      </c>
      <c r="Z13" s="22">
        <v>41.089999999999996</v>
      </c>
      <c r="AA13" s="22">
        <f t="shared" si="11"/>
        <v>2428.588924</v>
      </c>
      <c r="AB13" s="22">
        <f t="shared" si="12"/>
        <v>2605.6015612873202</v>
      </c>
      <c r="AC13" s="22">
        <f t="shared" si="13"/>
        <v>2782.61419857464</v>
      </c>
      <c r="AD13" s="22">
        <f t="shared" si="14"/>
        <v>2959.62683586196</v>
      </c>
      <c r="AE13" s="22">
        <f t="shared" si="15"/>
        <v>3136.63947314928</v>
      </c>
      <c r="AF13" s="22">
        <f t="shared" si="16"/>
        <v>3313.6521104366</v>
      </c>
      <c r="AG13" s="45">
        <v>3272.5621104366</v>
      </c>
      <c r="AH13" s="44" t="b">
        <f t="shared" si="17"/>
        <v>0</v>
      </c>
      <c r="AI13" s="37"/>
      <c r="AJ13" s="37">
        <v>6.163500000000001</v>
      </c>
      <c r="AK13" s="46">
        <f t="shared" si="18"/>
        <v>3319.8156104366003</v>
      </c>
      <c r="AL13" s="35">
        <f t="shared" si="19"/>
        <v>4489.054668432371</v>
      </c>
      <c r="AM13" s="54">
        <v>3380.1654791378005</v>
      </c>
      <c r="AN13" s="96">
        <f t="shared" si="20"/>
        <v>4570.659760890134</v>
      </c>
    </row>
    <row r="14" spans="1:40" s="9" customFormat="1" ht="22.5" customHeight="1">
      <c r="A14" s="71"/>
      <c r="B14" s="131">
        <f t="shared" si="23"/>
        <v>8</v>
      </c>
      <c r="C14" s="6">
        <v>1473.62</v>
      </c>
      <c r="D14" s="6">
        <f t="shared" si="21"/>
        <v>794.7239999999999</v>
      </c>
      <c r="E14" s="6">
        <v>75</v>
      </c>
      <c r="F14" s="6">
        <f t="shared" si="3"/>
        <v>351.5016</v>
      </c>
      <c r="G14" s="6">
        <f t="shared" si="4"/>
        <v>188.63919199999998</v>
      </c>
      <c r="H14" s="6">
        <f t="shared" si="5"/>
        <v>540.1407919999999</v>
      </c>
      <c r="I14" s="6">
        <f t="shared" si="6"/>
        <v>144.1742396</v>
      </c>
      <c r="J14" s="4">
        <f t="shared" si="7"/>
        <v>684.3150315999999</v>
      </c>
      <c r="K14" s="4">
        <f t="shared" si="8"/>
        <v>759.3150315999999</v>
      </c>
      <c r="L14" s="5">
        <f t="shared" si="1"/>
        <v>77.750498</v>
      </c>
      <c r="M14" s="22">
        <f t="shared" si="22"/>
        <v>1551.3704979999998</v>
      </c>
      <c r="N14" s="22">
        <f t="shared" si="22"/>
        <v>1629.1209959999999</v>
      </c>
      <c r="O14" s="22">
        <f t="shared" si="22"/>
        <v>1706.871494</v>
      </c>
      <c r="P14" s="22">
        <f t="shared" si="22"/>
        <v>1784.6219919999999</v>
      </c>
      <c r="Q14" s="22">
        <f t="shared" si="22"/>
        <v>1862.3724899999997</v>
      </c>
      <c r="R14" s="22">
        <f t="shared" si="22"/>
        <v>1940.1229879999999</v>
      </c>
      <c r="S14" s="22">
        <f t="shared" si="22"/>
        <v>2017.873486</v>
      </c>
      <c r="T14" s="22">
        <f t="shared" si="22"/>
        <v>2095.623984</v>
      </c>
      <c r="U14" s="22">
        <f t="shared" si="22"/>
        <v>2173.3744819999997</v>
      </c>
      <c r="V14" s="22">
        <f t="shared" si="22"/>
        <v>2251.1249799999996</v>
      </c>
      <c r="W14" s="22">
        <f t="shared" si="22"/>
        <v>2328.875478</v>
      </c>
      <c r="X14" s="22">
        <f t="shared" si="22"/>
        <v>2406.625976</v>
      </c>
      <c r="Y14" s="22">
        <f t="shared" si="10"/>
        <v>178.28716941967997</v>
      </c>
      <c r="Z14" s="22">
        <v>46.959999999999994</v>
      </c>
      <c r="AA14" s="22">
        <f t="shared" si="11"/>
        <v>2453.585976</v>
      </c>
      <c r="AB14" s="22">
        <f t="shared" si="12"/>
        <v>2631.87314541968</v>
      </c>
      <c r="AC14" s="22">
        <f t="shared" si="13"/>
        <v>2810.1603148393597</v>
      </c>
      <c r="AD14" s="22">
        <f t="shared" si="14"/>
        <v>2988.44748425904</v>
      </c>
      <c r="AE14" s="22">
        <f t="shared" si="15"/>
        <v>3166.73465367872</v>
      </c>
      <c r="AF14" s="22">
        <f t="shared" si="16"/>
        <v>3345.0218230983996</v>
      </c>
      <c r="AG14" s="45">
        <v>3298.0618230983996</v>
      </c>
      <c r="AH14" s="44" t="b">
        <f t="shared" si="17"/>
        <v>0</v>
      </c>
      <c r="AI14" s="37"/>
      <c r="AJ14" s="37">
        <v>7.044</v>
      </c>
      <c r="AK14" s="46">
        <f t="shared" si="18"/>
        <v>3352.0658230983995</v>
      </c>
      <c r="AL14" s="35">
        <f t="shared" si="19"/>
        <v>4532.663405993656</v>
      </c>
      <c r="AM14" s="54">
        <v>3413.4692628844</v>
      </c>
      <c r="AN14" s="96">
        <f t="shared" si="20"/>
        <v>4615.693137272286</v>
      </c>
    </row>
    <row r="15" spans="1:40" s="9" customFormat="1" ht="22.5" customHeight="1">
      <c r="A15" s="71"/>
      <c r="B15" s="131">
        <f t="shared" si="23"/>
        <v>9</v>
      </c>
      <c r="C15" s="6">
        <v>1489.14</v>
      </c>
      <c r="D15" s="6">
        <f t="shared" si="21"/>
        <v>797.828</v>
      </c>
      <c r="E15" s="6">
        <v>75</v>
      </c>
      <c r="F15" s="6">
        <f t="shared" si="3"/>
        <v>354.29519999999997</v>
      </c>
      <c r="G15" s="6">
        <f t="shared" si="4"/>
        <v>190.13842400000004</v>
      </c>
      <c r="H15" s="6">
        <f t="shared" si="5"/>
        <v>544.433624</v>
      </c>
      <c r="I15" s="6">
        <f t="shared" si="6"/>
        <v>145.3200812</v>
      </c>
      <c r="J15" s="4">
        <f t="shared" si="7"/>
        <v>689.7537052</v>
      </c>
      <c r="K15" s="4">
        <f t="shared" si="8"/>
        <v>764.7537052</v>
      </c>
      <c r="L15" s="5">
        <f t="shared" si="1"/>
        <v>78.05417266666666</v>
      </c>
      <c r="M15" s="22">
        <f t="shared" si="22"/>
        <v>1567.1941726666669</v>
      </c>
      <c r="N15" s="22">
        <f t="shared" si="22"/>
        <v>1645.2483453333334</v>
      </c>
      <c r="O15" s="22">
        <f t="shared" si="22"/>
        <v>1723.302518</v>
      </c>
      <c r="P15" s="22">
        <f t="shared" si="22"/>
        <v>1801.3566906666667</v>
      </c>
      <c r="Q15" s="22">
        <f t="shared" si="22"/>
        <v>1879.4108633333335</v>
      </c>
      <c r="R15" s="22">
        <f t="shared" si="22"/>
        <v>1957.465036</v>
      </c>
      <c r="S15" s="22">
        <f t="shared" si="22"/>
        <v>2035.5192086666666</v>
      </c>
      <c r="T15" s="22">
        <f t="shared" si="22"/>
        <v>2113.5733813333336</v>
      </c>
      <c r="U15" s="22">
        <f t="shared" si="22"/>
        <v>2191.627554</v>
      </c>
      <c r="V15" s="22">
        <f t="shared" si="22"/>
        <v>2269.6817266666667</v>
      </c>
      <c r="W15" s="22">
        <f t="shared" si="22"/>
        <v>2347.7358993333332</v>
      </c>
      <c r="X15" s="22">
        <f t="shared" si="22"/>
        <v>2425.790072</v>
      </c>
      <c r="Y15" s="22">
        <f t="shared" si="10"/>
        <v>179.56416998095997</v>
      </c>
      <c r="Z15" s="22">
        <v>52.83</v>
      </c>
      <c r="AA15" s="22">
        <f t="shared" si="11"/>
        <v>2478.6200719999997</v>
      </c>
      <c r="AB15" s="22">
        <f t="shared" si="12"/>
        <v>2658.1842419809595</v>
      </c>
      <c r="AC15" s="22">
        <f t="shared" si="13"/>
        <v>2837.74841196192</v>
      </c>
      <c r="AD15" s="22">
        <f t="shared" si="14"/>
        <v>3017.3125819428797</v>
      </c>
      <c r="AE15" s="22">
        <f t="shared" si="15"/>
        <v>3196.8767519238395</v>
      </c>
      <c r="AF15" s="22">
        <f t="shared" si="16"/>
        <v>3376.4409219047993</v>
      </c>
      <c r="AG15" s="45">
        <v>3323.6109219048003</v>
      </c>
      <c r="AH15" s="44" t="b">
        <f t="shared" si="17"/>
        <v>0</v>
      </c>
      <c r="AI15" s="37"/>
      <c r="AJ15" s="37">
        <v>7.924499999999999</v>
      </c>
      <c r="AK15" s="46">
        <f t="shared" si="18"/>
        <v>3384.3654219047994</v>
      </c>
      <c r="AL15" s="35">
        <f t="shared" si="19"/>
        <v>4576.338923499669</v>
      </c>
      <c r="AM15" s="54">
        <v>3446.3614954259997</v>
      </c>
      <c r="AN15" s="96">
        <f t="shared" si="20"/>
        <v>4660.170014115037</v>
      </c>
    </row>
    <row r="16" spans="1:40" s="9" customFormat="1" ht="22.5" customHeight="1">
      <c r="A16" s="71"/>
      <c r="B16" s="131">
        <f t="shared" si="23"/>
        <v>10</v>
      </c>
      <c r="C16" s="6">
        <v>1504.71</v>
      </c>
      <c r="D16" s="6">
        <f t="shared" si="21"/>
        <v>800.942</v>
      </c>
      <c r="E16" s="6">
        <v>75</v>
      </c>
      <c r="F16" s="6">
        <f t="shared" si="3"/>
        <v>357.0978</v>
      </c>
      <c r="G16" s="6">
        <f t="shared" si="4"/>
        <v>191.64248600000002</v>
      </c>
      <c r="H16" s="6">
        <f t="shared" si="5"/>
        <v>548.740286</v>
      </c>
      <c r="I16" s="6">
        <f t="shared" si="6"/>
        <v>146.46961430000002</v>
      </c>
      <c r="J16" s="4">
        <f t="shared" si="7"/>
        <v>695.2099003</v>
      </c>
      <c r="K16" s="4">
        <f t="shared" si="8"/>
        <v>770.2099003</v>
      </c>
      <c r="L16" s="5">
        <f t="shared" si="1"/>
        <v>78.35882566666666</v>
      </c>
      <c r="M16" s="22">
        <f t="shared" si="22"/>
        <v>1583.0688256666667</v>
      </c>
      <c r="N16" s="22">
        <f t="shared" si="22"/>
        <v>1661.4276513333334</v>
      </c>
      <c r="O16" s="22">
        <f t="shared" si="22"/>
        <v>1739.786477</v>
      </c>
      <c r="P16" s="22">
        <f t="shared" si="22"/>
        <v>1818.1453026666668</v>
      </c>
      <c r="Q16" s="22">
        <f t="shared" si="22"/>
        <v>1896.5041283333335</v>
      </c>
      <c r="R16" s="22">
        <f t="shared" si="22"/>
        <v>1974.862954</v>
      </c>
      <c r="S16" s="22">
        <f t="shared" si="22"/>
        <v>2053.2217796666664</v>
      </c>
      <c r="T16" s="22">
        <f t="shared" si="22"/>
        <v>2131.5806053333336</v>
      </c>
      <c r="U16" s="22">
        <f t="shared" si="22"/>
        <v>2209.939431</v>
      </c>
      <c r="V16" s="22">
        <f t="shared" si="22"/>
        <v>2288.298256666667</v>
      </c>
      <c r="W16" s="22">
        <f t="shared" si="22"/>
        <v>2366.657082333333</v>
      </c>
      <c r="X16" s="22">
        <f t="shared" si="22"/>
        <v>2445.015908</v>
      </c>
      <c r="Y16" s="22">
        <f t="shared" si="10"/>
        <v>180.84528459043997</v>
      </c>
      <c r="Z16" s="22">
        <v>58.699999999999996</v>
      </c>
      <c r="AA16" s="22">
        <f t="shared" si="11"/>
        <v>2503.7159079999997</v>
      </c>
      <c r="AB16" s="22">
        <f t="shared" si="12"/>
        <v>2684.5611925904395</v>
      </c>
      <c r="AC16" s="22">
        <f t="shared" si="13"/>
        <v>2865.40647718088</v>
      </c>
      <c r="AD16" s="22">
        <f t="shared" si="14"/>
        <v>3046.2517617713197</v>
      </c>
      <c r="AE16" s="22">
        <f t="shared" si="15"/>
        <v>3227.0970463617596</v>
      </c>
      <c r="AF16" s="22">
        <f t="shared" si="16"/>
        <v>3407.9423309521994</v>
      </c>
      <c r="AG16" s="45">
        <v>3349.2423309522</v>
      </c>
      <c r="AH16" s="44" t="b">
        <f t="shared" si="17"/>
        <v>0</v>
      </c>
      <c r="AI16" s="37"/>
      <c r="AJ16" s="37">
        <v>8.805</v>
      </c>
      <c r="AK16" s="46">
        <f t="shared" si="18"/>
        <v>3416.7473309521993</v>
      </c>
      <c r="AL16" s="35">
        <f t="shared" si="19"/>
        <v>4620.125740913563</v>
      </c>
      <c r="AM16" s="54">
        <v>3479.2866520639996</v>
      </c>
      <c r="AN16" s="96">
        <f t="shared" si="20"/>
        <v>4704.69141092094</v>
      </c>
    </row>
    <row r="17" spans="1:40" s="9" customFormat="1" ht="22.5" customHeight="1">
      <c r="A17" s="71"/>
      <c r="B17" s="131">
        <f t="shared" si="23"/>
        <v>11</v>
      </c>
      <c r="C17" s="6">
        <v>1522.23</v>
      </c>
      <c r="D17" s="6">
        <f t="shared" si="21"/>
        <v>804.446</v>
      </c>
      <c r="E17" s="6">
        <v>75</v>
      </c>
      <c r="F17" s="6">
        <f t="shared" si="3"/>
        <v>360.2514</v>
      </c>
      <c r="G17" s="6">
        <f t="shared" si="4"/>
        <v>193.33491800000002</v>
      </c>
      <c r="H17" s="6">
        <f t="shared" si="5"/>
        <v>553.586318</v>
      </c>
      <c r="I17" s="6">
        <f t="shared" si="6"/>
        <v>147.7631159</v>
      </c>
      <c r="J17" s="4">
        <f t="shared" si="7"/>
        <v>701.3494339</v>
      </c>
      <c r="K17" s="4">
        <f t="shared" si="8"/>
        <v>776.3494339</v>
      </c>
      <c r="L17" s="5">
        <f t="shared" si="1"/>
        <v>78.70163366666667</v>
      </c>
      <c r="M17" s="22">
        <f t="shared" si="22"/>
        <v>1600.9316336666666</v>
      </c>
      <c r="N17" s="22">
        <f t="shared" si="22"/>
        <v>1679.6332673333334</v>
      </c>
      <c r="O17" s="22">
        <f t="shared" si="22"/>
        <v>1758.334901</v>
      </c>
      <c r="P17" s="22">
        <f t="shared" si="22"/>
        <v>1837.0365346666667</v>
      </c>
      <c r="Q17" s="22">
        <f t="shared" si="22"/>
        <v>1915.7381683333333</v>
      </c>
      <c r="R17" s="22">
        <f t="shared" si="22"/>
        <v>1994.4398019999999</v>
      </c>
      <c r="S17" s="22">
        <f t="shared" si="22"/>
        <v>2073.1414356666664</v>
      </c>
      <c r="T17" s="22">
        <f t="shared" si="22"/>
        <v>2151.8430693333335</v>
      </c>
      <c r="U17" s="22">
        <f t="shared" si="22"/>
        <v>2230.544703</v>
      </c>
      <c r="V17" s="22">
        <f t="shared" si="22"/>
        <v>2309.2463366666666</v>
      </c>
      <c r="W17" s="22">
        <f t="shared" si="22"/>
        <v>2387.9479703333336</v>
      </c>
      <c r="X17" s="22">
        <f t="shared" si="22"/>
        <v>2466.649604</v>
      </c>
      <c r="Y17" s="22">
        <f t="shared" si="10"/>
        <v>182.28684707972</v>
      </c>
      <c r="Z17" s="22">
        <v>64.57</v>
      </c>
      <c r="AA17" s="22">
        <f t="shared" si="11"/>
        <v>2531.2196040000003</v>
      </c>
      <c r="AB17" s="22">
        <f t="shared" si="12"/>
        <v>2713.50645107972</v>
      </c>
      <c r="AC17" s="22">
        <f t="shared" si="13"/>
        <v>2895.7932981594404</v>
      </c>
      <c r="AD17" s="22">
        <f t="shared" si="14"/>
        <v>3078.08014523916</v>
      </c>
      <c r="AE17" s="22">
        <f t="shared" si="15"/>
        <v>3260.3669923188804</v>
      </c>
      <c r="AF17" s="22">
        <f t="shared" si="16"/>
        <v>3442.6538393986</v>
      </c>
      <c r="AG17" s="45">
        <v>3378.0838393986</v>
      </c>
      <c r="AH17" s="44" t="b">
        <f t="shared" si="17"/>
        <v>0</v>
      </c>
      <c r="AI17" s="37"/>
      <c r="AJ17" s="37">
        <v>9.6855</v>
      </c>
      <c r="AK17" s="46">
        <f t="shared" si="18"/>
        <v>3452.3393393986003</v>
      </c>
      <c r="AL17" s="35">
        <f t="shared" si="19"/>
        <v>4668.253254734787</v>
      </c>
      <c r="AM17" s="54">
        <v>3512.2941189430003</v>
      </c>
      <c r="AN17" s="96">
        <f t="shared" si="20"/>
        <v>4749.324107634725</v>
      </c>
    </row>
    <row r="18" spans="1:40" s="9" customFormat="1" ht="22.5" customHeight="1">
      <c r="A18" s="71"/>
      <c r="B18" s="131">
        <f t="shared" si="23"/>
        <v>12</v>
      </c>
      <c r="C18" s="6">
        <v>1537.87</v>
      </c>
      <c r="D18" s="6">
        <f t="shared" si="21"/>
        <v>807.5740000000001</v>
      </c>
      <c r="E18" s="6">
        <v>75</v>
      </c>
      <c r="F18" s="6">
        <f t="shared" si="3"/>
        <v>363.0666</v>
      </c>
      <c r="G18" s="6">
        <f t="shared" si="4"/>
        <v>194.84574200000003</v>
      </c>
      <c r="H18" s="6">
        <f t="shared" si="5"/>
        <v>557.9123420000001</v>
      </c>
      <c r="I18" s="6">
        <f t="shared" si="6"/>
        <v>148.9178171</v>
      </c>
      <c r="J18" s="4">
        <f t="shared" si="7"/>
        <v>706.8301591000001</v>
      </c>
      <c r="K18" s="4">
        <f t="shared" si="8"/>
        <v>781.8301591000001</v>
      </c>
      <c r="L18" s="5">
        <f t="shared" si="1"/>
        <v>79.00765633333334</v>
      </c>
      <c r="M18" s="22">
        <f t="shared" si="22"/>
        <v>1616.8776563333333</v>
      </c>
      <c r="N18" s="22">
        <f t="shared" si="22"/>
        <v>1695.8853126666666</v>
      </c>
      <c r="O18" s="22">
        <f t="shared" si="22"/>
        <v>1774.892969</v>
      </c>
      <c r="P18" s="22">
        <f t="shared" si="22"/>
        <v>1853.9006253333332</v>
      </c>
      <c r="Q18" s="22">
        <f t="shared" si="22"/>
        <v>1932.9082816666667</v>
      </c>
      <c r="R18" s="22">
        <f t="shared" si="22"/>
        <v>2011.915938</v>
      </c>
      <c r="S18" s="22">
        <f t="shared" si="22"/>
        <v>2090.9235943333333</v>
      </c>
      <c r="T18" s="22">
        <f t="shared" si="22"/>
        <v>2169.9312506666665</v>
      </c>
      <c r="U18" s="22">
        <f t="shared" si="22"/>
        <v>2248.9389069999997</v>
      </c>
      <c r="V18" s="22">
        <f t="shared" si="22"/>
        <v>2327.9465633333334</v>
      </c>
      <c r="W18" s="22">
        <f t="shared" si="22"/>
        <v>2406.9542196666666</v>
      </c>
      <c r="X18" s="22">
        <f t="shared" si="22"/>
        <v>2485.9618760000003</v>
      </c>
      <c r="Y18" s="22">
        <f t="shared" si="10"/>
        <v>183.57372135668</v>
      </c>
      <c r="Z18" s="22">
        <v>70.44</v>
      </c>
      <c r="AA18" s="22">
        <f t="shared" si="11"/>
        <v>2556.4018760000004</v>
      </c>
      <c r="AB18" s="22">
        <f t="shared" si="12"/>
        <v>2739.9755973566803</v>
      </c>
      <c r="AC18" s="22">
        <f t="shared" si="13"/>
        <v>2923.54931871336</v>
      </c>
      <c r="AD18" s="22">
        <f t="shared" si="14"/>
        <v>3107.1230400700406</v>
      </c>
      <c r="AE18" s="22">
        <f t="shared" si="15"/>
        <v>3290.6967614267205</v>
      </c>
      <c r="AF18" s="22">
        <f t="shared" si="16"/>
        <v>3474.2704827834004</v>
      </c>
      <c r="AG18" s="45">
        <v>3403.8304827834</v>
      </c>
      <c r="AH18" s="44" t="b">
        <f t="shared" si="17"/>
        <v>0</v>
      </c>
      <c r="AI18" s="37"/>
      <c r="AJ18" s="37">
        <v>10.565999999999999</v>
      </c>
      <c r="AK18" s="46">
        <f t="shared" si="18"/>
        <v>3484.8364827834002</v>
      </c>
      <c r="AL18" s="35">
        <f t="shared" si="19"/>
        <v>4712.195892019714</v>
      </c>
      <c r="AM18" s="54">
        <v>3548.5116852209994</v>
      </c>
      <c r="AN18" s="96">
        <f t="shared" si="20"/>
        <v>4798.297500755835</v>
      </c>
    </row>
    <row r="19" spans="1:40" s="9" customFormat="1" ht="22.5" customHeight="1">
      <c r="A19" s="71"/>
      <c r="B19" s="131">
        <f t="shared" si="23"/>
        <v>13</v>
      </c>
      <c r="C19" s="6">
        <v>1555.51</v>
      </c>
      <c r="D19" s="6">
        <f t="shared" si="21"/>
        <v>811.1020000000001</v>
      </c>
      <c r="E19" s="6">
        <v>75</v>
      </c>
      <c r="F19" s="6">
        <f t="shared" si="3"/>
        <v>366.2418</v>
      </c>
      <c r="G19" s="6">
        <f t="shared" si="4"/>
        <v>196.549766</v>
      </c>
      <c r="H19" s="6">
        <f t="shared" si="5"/>
        <v>562.791566</v>
      </c>
      <c r="I19" s="6">
        <f t="shared" si="6"/>
        <v>150.22017830000001</v>
      </c>
      <c r="J19" s="4">
        <f t="shared" si="7"/>
        <v>713.0117443</v>
      </c>
      <c r="K19" s="4">
        <f t="shared" si="8"/>
        <v>788.0117443</v>
      </c>
      <c r="L19" s="5">
        <f t="shared" si="1"/>
        <v>79.35281233333335</v>
      </c>
      <c r="M19" s="22">
        <f t="shared" si="22"/>
        <v>1634.8628123333333</v>
      </c>
      <c r="N19" s="22">
        <f t="shared" si="22"/>
        <v>1714.2156246666666</v>
      </c>
      <c r="O19" s="22">
        <f t="shared" si="22"/>
        <v>1793.568437</v>
      </c>
      <c r="P19" s="22">
        <f t="shared" si="22"/>
        <v>1872.9212493333334</v>
      </c>
      <c r="Q19" s="22">
        <f t="shared" si="22"/>
        <v>1952.2740616666667</v>
      </c>
      <c r="R19" s="22">
        <f t="shared" si="22"/>
        <v>2031.626874</v>
      </c>
      <c r="S19" s="22">
        <f t="shared" si="22"/>
        <v>2110.9796863333336</v>
      </c>
      <c r="T19" s="22">
        <f t="shared" si="22"/>
        <v>2190.3324986666667</v>
      </c>
      <c r="U19" s="22">
        <f t="shared" si="22"/>
        <v>2269.685311</v>
      </c>
      <c r="V19" s="22">
        <f t="shared" si="22"/>
        <v>2349.0381233333337</v>
      </c>
      <c r="W19" s="22">
        <f t="shared" si="22"/>
        <v>2428.390935666667</v>
      </c>
      <c r="X19" s="22">
        <f t="shared" si="22"/>
        <v>2507.743748</v>
      </c>
      <c r="Y19" s="22">
        <f t="shared" si="10"/>
        <v>185.02515756164</v>
      </c>
      <c r="Z19" s="22">
        <v>76.31</v>
      </c>
      <c r="AA19" s="22">
        <f t="shared" si="11"/>
        <v>2584.053748</v>
      </c>
      <c r="AB19" s="22">
        <f t="shared" si="12"/>
        <v>2769.0789055616397</v>
      </c>
      <c r="AC19" s="22">
        <f t="shared" si="13"/>
        <v>2954.10406312328</v>
      </c>
      <c r="AD19" s="22">
        <f t="shared" si="14"/>
        <v>3139.12922068492</v>
      </c>
      <c r="AE19" s="22">
        <f t="shared" si="15"/>
        <v>3324.1543782465596</v>
      </c>
      <c r="AF19" s="22">
        <f t="shared" si="16"/>
        <v>3509.1795358082</v>
      </c>
      <c r="AG19" s="45">
        <v>3432.8695358082</v>
      </c>
      <c r="AH19" s="44" t="b">
        <f t="shared" si="17"/>
        <v>0</v>
      </c>
      <c r="AI19" s="37"/>
      <c r="AJ19" s="37">
        <v>11.446499999999999</v>
      </c>
      <c r="AK19" s="46">
        <f t="shared" si="18"/>
        <v>3520.6260358082</v>
      </c>
      <c r="AL19" s="35">
        <f t="shared" si="19"/>
        <v>4760.5905256198475</v>
      </c>
      <c r="AM19" s="54">
        <v>3584.8609478845997</v>
      </c>
      <c r="AN19" s="96">
        <f t="shared" si="20"/>
        <v>4847.448973729555</v>
      </c>
    </row>
    <row r="20" spans="1:40" s="9" customFormat="1" ht="22.5" customHeight="1">
      <c r="A20" s="71"/>
      <c r="B20" s="131">
        <f t="shared" si="23"/>
        <v>14</v>
      </c>
      <c r="C20" s="6">
        <v>1571.24</v>
      </c>
      <c r="D20" s="6">
        <f t="shared" si="21"/>
        <v>814.248</v>
      </c>
      <c r="E20" s="6">
        <v>75</v>
      </c>
      <c r="F20" s="6">
        <f t="shared" si="3"/>
        <v>369.07320000000004</v>
      </c>
      <c r="G20" s="6">
        <f t="shared" si="4"/>
        <v>198.06928400000004</v>
      </c>
      <c r="H20" s="6">
        <f t="shared" si="5"/>
        <v>567.1424840000001</v>
      </c>
      <c r="I20" s="6">
        <f t="shared" si="6"/>
        <v>151.38152420000003</v>
      </c>
      <c r="J20" s="4">
        <f t="shared" si="7"/>
        <v>718.5240082000001</v>
      </c>
      <c r="K20" s="4">
        <f t="shared" si="8"/>
        <v>793.5240082000001</v>
      </c>
      <c r="L20" s="5">
        <f t="shared" si="1"/>
        <v>79.660596</v>
      </c>
      <c r="M20" s="22">
        <f t="shared" si="22"/>
        <v>1650.900596</v>
      </c>
      <c r="N20" s="22">
        <f t="shared" si="22"/>
        <v>1730.5611920000001</v>
      </c>
      <c r="O20" s="22">
        <f t="shared" si="22"/>
        <v>1810.221788</v>
      </c>
      <c r="P20" s="22">
        <f t="shared" si="22"/>
        <v>1889.882384</v>
      </c>
      <c r="Q20" s="22">
        <f t="shared" si="22"/>
        <v>1969.54298</v>
      </c>
      <c r="R20" s="22">
        <f t="shared" si="22"/>
        <v>2049.203576</v>
      </c>
      <c r="S20" s="22">
        <f t="shared" si="22"/>
        <v>2128.864172</v>
      </c>
      <c r="T20" s="22">
        <f t="shared" si="22"/>
        <v>2208.524768</v>
      </c>
      <c r="U20" s="22">
        <f t="shared" si="22"/>
        <v>2288.185364</v>
      </c>
      <c r="V20" s="22">
        <f t="shared" si="22"/>
        <v>2367.84596</v>
      </c>
      <c r="W20" s="22">
        <f t="shared" si="22"/>
        <v>2447.5065560000003</v>
      </c>
      <c r="X20" s="22">
        <f t="shared" si="22"/>
        <v>2527.167152</v>
      </c>
      <c r="Y20" s="22">
        <f t="shared" si="10"/>
        <v>186.31943712536003</v>
      </c>
      <c r="Z20" s="22">
        <v>82.17999999999999</v>
      </c>
      <c r="AA20" s="22">
        <f t="shared" si="11"/>
        <v>2609.347152</v>
      </c>
      <c r="AB20" s="22">
        <f t="shared" si="12"/>
        <v>2795.6665891253597</v>
      </c>
      <c r="AC20" s="22">
        <f t="shared" si="13"/>
        <v>2981.98602625072</v>
      </c>
      <c r="AD20" s="22">
        <f t="shared" si="14"/>
        <v>3168.30546337608</v>
      </c>
      <c r="AE20" s="22">
        <f t="shared" si="15"/>
        <v>3354.6249005014397</v>
      </c>
      <c r="AF20" s="22">
        <f t="shared" si="16"/>
        <v>3540.9443376268</v>
      </c>
      <c r="AG20" s="45">
        <v>3458.7643376268</v>
      </c>
      <c r="AH20" s="44" t="b">
        <f t="shared" si="17"/>
        <v>0</v>
      </c>
      <c r="AI20" s="37"/>
      <c r="AJ20" s="37">
        <v>12.327000000000002</v>
      </c>
      <c r="AK20" s="46">
        <f t="shared" si="18"/>
        <v>3553.2713376268002</v>
      </c>
      <c r="AL20" s="35">
        <f t="shared" si="19"/>
        <v>4804.733502738959</v>
      </c>
      <c r="AM20" s="54">
        <v>3621.3419069337997</v>
      </c>
      <c r="AN20" s="96">
        <f t="shared" si="20"/>
        <v>4896.778526555884</v>
      </c>
    </row>
    <row r="21" spans="1:40" s="9" customFormat="1" ht="22.5" customHeight="1">
      <c r="A21" s="71"/>
      <c r="B21" s="131">
        <f t="shared" si="23"/>
        <v>15</v>
      </c>
      <c r="C21" s="6">
        <v>1588.99</v>
      </c>
      <c r="D21" s="6">
        <f t="shared" si="21"/>
        <v>817.798</v>
      </c>
      <c r="E21" s="6">
        <v>75</v>
      </c>
      <c r="F21" s="6">
        <f t="shared" si="3"/>
        <v>372.2682</v>
      </c>
      <c r="G21" s="6">
        <f t="shared" si="4"/>
        <v>199.78393400000002</v>
      </c>
      <c r="H21" s="6">
        <f t="shared" si="5"/>
        <v>572.052134</v>
      </c>
      <c r="I21" s="6">
        <f t="shared" si="6"/>
        <v>152.6920067</v>
      </c>
      <c r="J21" s="4">
        <f t="shared" si="7"/>
        <v>724.7441407</v>
      </c>
      <c r="K21" s="4">
        <f t="shared" si="8"/>
        <v>799.7441407</v>
      </c>
      <c r="L21" s="5">
        <f t="shared" si="1"/>
        <v>80.00790433333333</v>
      </c>
      <c r="M21" s="22">
        <f t="shared" si="22"/>
        <v>1668.9979043333333</v>
      </c>
      <c r="N21" s="22">
        <f t="shared" si="22"/>
        <v>1749.0058086666668</v>
      </c>
      <c r="O21" s="22">
        <f t="shared" si="22"/>
        <v>1829.013713</v>
      </c>
      <c r="P21" s="22">
        <f t="shared" si="22"/>
        <v>1909.0216173333333</v>
      </c>
      <c r="Q21" s="22">
        <f t="shared" si="22"/>
        <v>1989.0295216666666</v>
      </c>
      <c r="R21" s="22">
        <f t="shared" si="22"/>
        <v>2069.037426</v>
      </c>
      <c r="S21" s="22">
        <f t="shared" si="22"/>
        <v>2149.0453303333334</v>
      </c>
      <c r="T21" s="22">
        <f t="shared" si="22"/>
        <v>2229.053234666667</v>
      </c>
      <c r="U21" s="22">
        <f t="shared" si="22"/>
        <v>2309.061139</v>
      </c>
      <c r="V21" s="22">
        <f t="shared" si="22"/>
        <v>2389.0690433333334</v>
      </c>
      <c r="W21" s="22">
        <f t="shared" si="22"/>
        <v>2469.0769476666665</v>
      </c>
      <c r="X21" s="22">
        <f t="shared" si="22"/>
        <v>2549.084852</v>
      </c>
      <c r="Y21" s="22">
        <f t="shared" si="10"/>
        <v>187.77992423636</v>
      </c>
      <c r="Z21" s="22">
        <v>88.05</v>
      </c>
      <c r="AA21" s="22">
        <f t="shared" si="11"/>
        <v>2637.134852</v>
      </c>
      <c r="AB21" s="22">
        <f t="shared" si="12"/>
        <v>2824.91477623636</v>
      </c>
      <c r="AC21" s="22">
        <f t="shared" si="13"/>
        <v>3012.69470047272</v>
      </c>
      <c r="AD21" s="22">
        <f t="shared" si="14"/>
        <v>3200.47462470908</v>
      </c>
      <c r="AE21" s="22">
        <f t="shared" si="15"/>
        <v>3388.25454894544</v>
      </c>
      <c r="AF21" s="22">
        <f t="shared" si="16"/>
        <v>3576.0344731818</v>
      </c>
      <c r="AG21" s="45">
        <v>3487.9844731818002</v>
      </c>
      <c r="AH21" s="44" t="b">
        <f t="shared" si="17"/>
        <v>0</v>
      </c>
      <c r="AI21" s="37"/>
      <c r="AJ21" s="37">
        <v>13.2075</v>
      </c>
      <c r="AK21" s="46">
        <f t="shared" si="18"/>
        <v>3589.2419731818</v>
      </c>
      <c r="AL21" s="35">
        <f t="shared" si="19"/>
        <v>4853.37299613643</v>
      </c>
      <c r="AM21" s="54">
        <v>3654.6621527286</v>
      </c>
      <c r="AN21" s="96">
        <f t="shared" si="20"/>
        <v>4941.834162919613</v>
      </c>
    </row>
    <row r="22" spans="1:40" s="9" customFormat="1" ht="22.5" customHeight="1">
      <c r="A22" s="71"/>
      <c r="B22" s="131">
        <f t="shared" si="23"/>
        <v>16</v>
      </c>
      <c r="C22" s="6">
        <v>1606.82</v>
      </c>
      <c r="D22" s="6">
        <f t="shared" si="21"/>
        <v>821.364</v>
      </c>
      <c r="E22" s="6">
        <v>75</v>
      </c>
      <c r="F22" s="6">
        <f t="shared" si="3"/>
        <v>375.4776</v>
      </c>
      <c r="G22" s="6">
        <f t="shared" si="4"/>
        <v>201.506312</v>
      </c>
      <c r="H22" s="6">
        <f t="shared" si="5"/>
        <v>576.983912</v>
      </c>
      <c r="I22" s="6">
        <f t="shared" si="6"/>
        <v>154.0083956</v>
      </c>
      <c r="J22" s="4">
        <f t="shared" si="7"/>
        <v>730.9923076</v>
      </c>
      <c r="K22" s="4">
        <f t="shared" si="8"/>
        <v>805.9923076</v>
      </c>
      <c r="L22" s="5">
        <f t="shared" si="1"/>
        <v>80.356778</v>
      </c>
      <c r="M22" s="22">
        <f t="shared" si="22"/>
        <v>1687.176778</v>
      </c>
      <c r="N22" s="22">
        <f t="shared" si="22"/>
        <v>1767.5335559999999</v>
      </c>
      <c r="O22" s="22">
        <f t="shared" si="22"/>
        <v>1847.890334</v>
      </c>
      <c r="P22" s="22">
        <f t="shared" si="22"/>
        <v>1928.247112</v>
      </c>
      <c r="Q22" s="22">
        <f t="shared" si="22"/>
        <v>2008.6038899999999</v>
      </c>
      <c r="R22" s="22">
        <f t="shared" si="22"/>
        <v>2088.9606679999997</v>
      </c>
      <c r="S22" s="22">
        <f t="shared" si="22"/>
        <v>2169.317446</v>
      </c>
      <c r="T22" s="22">
        <f t="shared" si="22"/>
        <v>2249.674224</v>
      </c>
      <c r="U22" s="22">
        <f t="shared" si="22"/>
        <v>2330.0310019999997</v>
      </c>
      <c r="V22" s="22">
        <f t="shared" si="22"/>
        <v>2410.38778</v>
      </c>
      <c r="W22" s="22">
        <f t="shared" si="22"/>
        <v>2490.744558</v>
      </c>
      <c r="X22" s="22">
        <f t="shared" si="22"/>
        <v>2571.1013359999997</v>
      </c>
      <c r="Y22" s="22">
        <f t="shared" si="10"/>
        <v>189.24699382447997</v>
      </c>
      <c r="Z22" s="22">
        <v>93.91999999999999</v>
      </c>
      <c r="AA22" s="22">
        <f t="shared" si="11"/>
        <v>2665.021336</v>
      </c>
      <c r="AB22" s="22">
        <f t="shared" si="12"/>
        <v>2854.2683298244797</v>
      </c>
      <c r="AC22" s="22">
        <f t="shared" si="13"/>
        <v>3043.5153236489596</v>
      </c>
      <c r="AD22" s="22">
        <f t="shared" si="14"/>
        <v>3232.76231747344</v>
      </c>
      <c r="AE22" s="22">
        <f t="shared" si="15"/>
        <v>3422.00931129792</v>
      </c>
      <c r="AF22" s="22">
        <f t="shared" si="16"/>
        <v>3611.2563051223997</v>
      </c>
      <c r="AG22" s="45">
        <v>3517.3363051223996</v>
      </c>
      <c r="AH22" s="44" t="b">
        <f t="shared" si="17"/>
        <v>0</v>
      </c>
      <c r="AI22" s="37"/>
      <c r="AJ22" s="37">
        <v>14.088</v>
      </c>
      <c r="AK22" s="46">
        <f t="shared" si="18"/>
        <v>3625.3443051224</v>
      </c>
      <c r="AL22" s="35">
        <f t="shared" si="19"/>
        <v>4902.190569386509</v>
      </c>
      <c r="AM22" s="54">
        <v>3691.2912702116005</v>
      </c>
      <c r="AN22" s="96">
        <f t="shared" si="20"/>
        <v>4991.364055580126</v>
      </c>
    </row>
    <row r="23" spans="1:40" s="9" customFormat="1" ht="22.5" customHeight="1">
      <c r="A23" s="71"/>
      <c r="B23" s="131">
        <f t="shared" si="23"/>
        <v>17</v>
      </c>
      <c r="C23" s="6">
        <v>1624.72</v>
      </c>
      <c r="D23" s="6">
        <f t="shared" si="21"/>
        <v>824.944</v>
      </c>
      <c r="E23" s="6">
        <v>75</v>
      </c>
      <c r="F23" s="6">
        <f t="shared" si="3"/>
        <v>378.6996</v>
      </c>
      <c r="G23" s="6">
        <f t="shared" si="4"/>
        <v>203.235452</v>
      </c>
      <c r="H23" s="6">
        <f t="shared" si="5"/>
        <v>581.935052</v>
      </c>
      <c r="I23" s="6">
        <f t="shared" si="6"/>
        <v>155.3299526</v>
      </c>
      <c r="J23" s="4">
        <f t="shared" si="7"/>
        <v>737.2650046000001</v>
      </c>
      <c r="K23" s="4">
        <f t="shared" si="8"/>
        <v>812.2650046000001</v>
      </c>
      <c r="L23" s="5">
        <f t="shared" si="1"/>
        <v>80.70702133333332</v>
      </c>
      <c r="M23" s="22">
        <f t="shared" si="22"/>
        <v>1705.4270213333334</v>
      </c>
      <c r="N23" s="22">
        <f t="shared" si="22"/>
        <v>1786.1340426666666</v>
      </c>
      <c r="O23" s="22">
        <f t="shared" si="22"/>
        <v>1866.841064</v>
      </c>
      <c r="P23" s="22">
        <f t="shared" si="22"/>
        <v>1947.5480853333333</v>
      </c>
      <c r="Q23" s="22">
        <f t="shared" si="22"/>
        <v>2028.2551066666665</v>
      </c>
      <c r="R23" s="22">
        <f t="shared" si="22"/>
        <v>2108.962128</v>
      </c>
      <c r="S23" s="22">
        <f t="shared" si="22"/>
        <v>2189.6691493333333</v>
      </c>
      <c r="T23" s="22">
        <f t="shared" si="22"/>
        <v>2270.3761706666664</v>
      </c>
      <c r="U23" s="22">
        <f t="shared" si="22"/>
        <v>2351.083192</v>
      </c>
      <c r="V23" s="22">
        <f t="shared" si="22"/>
        <v>2431.790213333333</v>
      </c>
      <c r="W23" s="22">
        <f t="shared" si="22"/>
        <v>2512.4972346666664</v>
      </c>
      <c r="X23" s="22">
        <f t="shared" si="22"/>
        <v>2593.204256</v>
      </c>
      <c r="Y23" s="22">
        <f t="shared" si="10"/>
        <v>190.71982308008</v>
      </c>
      <c r="Z23" s="22">
        <v>99.78999999999999</v>
      </c>
      <c r="AA23" s="22">
        <f t="shared" si="11"/>
        <v>2692.994256</v>
      </c>
      <c r="AB23" s="22">
        <f t="shared" si="12"/>
        <v>2883.71407908008</v>
      </c>
      <c r="AC23" s="22">
        <f t="shared" si="13"/>
        <v>3074.43390216016</v>
      </c>
      <c r="AD23" s="22">
        <f t="shared" si="14"/>
        <v>3265.15372524024</v>
      </c>
      <c r="AE23" s="22">
        <f t="shared" si="15"/>
        <v>3455.87354832032</v>
      </c>
      <c r="AF23" s="22">
        <f t="shared" si="16"/>
        <v>3646.5933714004</v>
      </c>
      <c r="AG23" s="45">
        <v>3546.8033714004</v>
      </c>
      <c r="AH23" s="44" t="b">
        <f t="shared" si="17"/>
        <v>0</v>
      </c>
      <c r="AI23" s="37"/>
      <c r="AJ23" s="37">
        <v>14.9685</v>
      </c>
      <c r="AK23" s="46">
        <f t="shared" si="18"/>
        <v>3661.5618714004</v>
      </c>
      <c r="AL23" s="35">
        <f t="shared" si="19"/>
        <v>4951.16396250762</v>
      </c>
      <c r="AM23" s="54">
        <v>3728.0850081766</v>
      </c>
      <c r="AN23" s="96">
        <f t="shared" si="20"/>
        <v>5041.116548056398</v>
      </c>
    </row>
    <row r="24" spans="1:40" s="9" customFormat="1" ht="22.5" customHeight="1">
      <c r="A24" s="71"/>
      <c r="B24" s="131">
        <f t="shared" si="23"/>
        <v>18</v>
      </c>
      <c r="C24" s="6">
        <v>1644.71</v>
      </c>
      <c r="D24" s="6">
        <f t="shared" si="21"/>
        <v>828.942</v>
      </c>
      <c r="E24" s="6">
        <v>75</v>
      </c>
      <c r="F24" s="6">
        <f t="shared" si="3"/>
        <v>382.2978</v>
      </c>
      <c r="G24" s="6">
        <f t="shared" si="4"/>
        <v>205.16648600000005</v>
      </c>
      <c r="H24" s="6">
        <f t="shared" si="5"/>
        <v>587.464286</v>
      </c>
      <c r="I24" s="6">
        <f t="shared" si="6"/>
        <v>156.8058143</v>
      </c>
      <c r="J24" s="4">
        <f t="shared" si="7"/>
        <v>744.2701003</v>
      </c>
      <c r="K24" s="4">
        <f t="shared" si="8"/>
        <v>819.2701003</v>
      </c>
      <c r="L24" s="5">
        <f t="shared" si="1"/>
        <v>81.098159</v>
      </c>
      <c r="M24" s="22">
        <f t="shared" si="22"/>
        <v>1725.808159</v>
      </c>
      <c r="N24" s="22">
        <f t="shared" si="22"/>
        <v>1806.906318</v>
      </c>
      <c r="O24" s="22">
        <f t="shared" si="22"/>
        <v>1888.004477</v>
      </c>
      <c r="P24" s="22">
        <f t="shared" si="22"/>
        <v>1969.102636</v>
      </c>
      <c r="Q24" s="22">
        <f t="shared" si="22"/>
        <v>2050.200795</v>
      </c>
      <c r="R24" s="22">
        <f t="shared" si="22"/>
        <v>2131.298954</v>
      </c>
      <c r="S24" s="22">
        <f t="shared" si="22"/>
        <v>2212.397113</v>
      </c>
      <c r="T24" s="22">
        <f t="shared" si="22"/>
        <v>2293.495272</v>
      </c>
      <c r="U24" s="22">
        <f t="shared" si="22"/>
        <v>2374.5934310000002</v>
      </c>
      <c r="V24" s="22">
        <f t="shared" si="22"/>
        <v>2455.69159</v>
      </c>
      <c r="W24" s="22">
        <f t="shared" si="22"/>
        <v>2536.789749</v>
      </c>
      <c r="X24" s="22">
        <f t="shared" si="22"/>
        <v>2617.8879079999997</v>
      </c>
      <c r="Y24" s="22">
        <f t="shared" si="10"/>
        <v>192.36461955043995</v>
      </c>
      <c r="Z24" s="22">
        <v>105.66</v>
      </c>
      <c r="AA24" s="22">
        <f t="shared" si="11"/>
        <v>2723.5479079999996</v>
      </c>
      <c r="AB24" s="22">
        <f t="shared" si="12"/>
        <v>2915.9125275504393</v>
      </c>
      <c r="AC24" s="22">
        <f t="shared" si="13"/>
        <v>3108.2771471008796</v>
      </c>
      <c r="AD24" s="22">
        <f t="shared" si="14"/>
        <v>3300.6417666513194</v>
      </c>
      <c r="AE24" s="22">
        <f t="shared" si="15"/>
        <v>3493.0063862017596</v>
      </c>
      <c r="AF24" s="22">
        <f t="shared" si="16"/>
        <v>3685.3710057521994</v>
      </c>
      <c r="AG24" s="45">
        <v>3579.7110057522</v>
      </c>
      <c r="AH24" s="44" t="b">
        <f t="shared" si="17"/>
        <v>0</v>
      </c>
      <c r="AI24" s="37"/>
      <c r="AJ24" s="37">
        <v>15.848999999999998</v>
      </c>
      <c r="AK24" s="46">
        <f t="shared" si="18"/>
        <v>3701.2200057521995</v>
      </c>
      <c r="AL24" s="35">
        <f t="shared" si="19"/>
        <v>5004.789691778124</v>
      </c>
      <c r="AM24" s="54">
        <v>3768.3193142154005</v>
      </c>
      <c r="AN24" s="96">
        <f t="shared" si="20"/>
        <v>5095.521376682064</v>
      </c>
    </row>
    <row r="25" spans="1:40" s="9" customFormat="1" ht="22.5" customHeight="1">
      <c r="A25" s="71"/>
      <c r="B25" s="131">
        <f t="shared" si="23"/>
        <v>19</v>
      </c>
      <c r="C25" s="6">
        <v>1660.7</v>
      </c>
      <c r="D25" s="6">
        <f t="shared" si="21"/>
        <v>832.1400000000001</v>
      </c>
      <c r="E25" s="6">
        <v>75</v>
      </c>
      <c r="F25" s="6">
        <f t="shared" si="3"/>
        <v>385.176</v>
      </c>
      <c r="G25" s="6">
        <f t="shared" si="4"/>
        <v>206.71112000000002</v>
      </c>
      <c r="H25" s="6">
        <f t="shared" si="5"/>
        <v>591.88712</v>
      </c>
      <c r="I25" s="6">
        <f t="shared" si="6"/>
        <v>157.98635600000003</v>
      </c>
      <c r="J25" s="4">
        <f t="shared" si="7"/>
        <v>749.873476</v>
      </c>
      <c r="K25" s="4">
        <f t="shared" si="8"/>
        <v>824.873476</v>
      </c>
      <c r="L25" s="5">
        <f t="shared" si="1"/>
        <v>81.41103</v>
      </c>
      <c r="M25" s="22">
        <f t="shared" si="22"/>
        <v>1742.11103</v>
      </c>
      <c r="N25" s="22">
        <f t="shared" si="22"/>
        <v>1823.52206</v>
      </c>
      <c r="O25" s="22">
        <f t="shared" si="22"/>
        <v>1904.93309</v>
      </c>
      <c r="P25" s="22">
        <f t="shared" si="22"/>
        <v>1986.34412</v>
      </c>
      <c r="Q25" s="22">
        <f t="shared" si="22"/>
        <v>2067.75515</v>
      </c>
      <c r="R25" s="22">
        <f t="shared" si="22"/>
        <v>2149.16618</v>
      </c>
      <c r="S25" s="22">
        <f t="shared" si="22"/>
        <v>2230.57721</v>
      </c>
      <c r="T25" s="22">
        <f t="shared" si="22"/>
        <v>2311.98824</v>
      </c>
      <c r="U25" s="22">
        <f t="shared" si="22"/>
        <v>2393.39927</v>
      </c>
      <c r="V25" s="22">
        <f t="shared" si="22"/>
        <v>2474.8103</v>
      </c>
      <c r="W25" s="22">
        <f t="shared" si="22"/>
        <v>2556.22133</v>
      </c>
      <c r="X25" s="22">
        <f t="shared" si="22"/>
        <v>2637.63236</v>
      </c>
      <c r="Y25" s="22">
        <f t="shared" si="10"/>
        <v>193.68029216479997</v>
      </c>
      <c r="Z25" s="22">
        <v>111.52999999999999</v>
      </c>
      <c r="AA25" s="22">
        <f t="shared" si="11"/>
        <v>2749.1623600000003</v>
      </c>
      <c r="AB25" s="22">
        <f t="shared" si="12"/>
        <v>2942.8426521648003</v>
      </c>
      <c r="AC25" s="22">
        <f t="shared" si="13"/>
        <v>3136.5229443296003</v>
      </c>
      <c r="AD25" s="22">
        <f t="shared" si="14"/>
        <v>3330.2032364944002</v>
      </c>
      <c r="AE25" s="22">
        <f t="shared" si="15"/>
        <v>3523.8835286592002</v>
      </c>
      <c r="AF25" s="22">
        <f t="shared" si="16"/>
        <v>3717.5638208240002</v>
      </c>
      <c r="AG25" s="45">
        <v>3606.033820824</v>
      </c>
      <c r="AH25" s="44" t="b">
        <f t="shared" si="17"/>
        <v>0</v>
      </c>
      <c r="AI25" s="37"/>
      <c r="AJ25" s="37">
        <v>16.729499999999998</v>
      </c>
      <c r="AK25" s="46">
        <f t="shared" si="18"/>
        <v>3734.293320824</v>
      </c>
      <c r="AL25" s="35">
        <f t="shared" si="19"/>
        <v>5049.511428418213</v>
      </c>
      <c r="AM25" s="54">
        <v>3805.3435208551996</v>
      </c>
      <c r="AN25" s="96">
        <f t="shared" si="20"/>
        <v>5145.585508900401</v>
      </c>
    </row>
    <row r="26" spans="1:40" s="9" customFormat="1" ht="22.5" customHeight="1">
      <c r="A26" s="71"/>
      <c r="B26" s="131">
        <f t="shared" si="23"/>
        <v>20</v>
      </c>
      <c r="C26" s="6">
        <v>1680.88</v>
      </c>
      <c r="D26" s="6">
        <f t="shared" si="21"/>
        <v>836.176</v>
      </c>
      <c r="E26" s="6">
        <v>75</v>
      </c>
      <c r="F26" s="6">
        <f t="shared" si="3"/>
        <v>388.8084</v>
      </c>
      <c r="G26" s="6">
        <f t="shared" si="4"/>
        <v>208.66050800000005</v>
      </c>
      <c r="H26" s="6">
        <f t="shared" si="5"/>
        <v>597.468908</v>
      </c>
      <c r="I26" s="6">
        <f t="shared" si="6"/>
        <v>159.47624540000004</v>
      </c>
      <c r="J26" s="4">
        <f t="shared" si="7"/>
        <v>756.9451534000001</v>
      </c>
      <c r="K26" s="4">
        <f t="shared" si="8"/>
        <v>831.9451534000001</v>
      </c>
      <c r="L26" s="5">
        <f t="shared" si="1"/>
        <v>81.80588533333334</v>
      </c>
      <c r="M26" s="22">
        <f t="shared" si="22"/>
        <v>1762.6858853333335</v>
      </c>
      <c r="N26" s="22">
        <f t="shared" si="22"/>
        <v>1844.4917706666668</v>
      </c>
      <c r="O26" s="22">
        <f t="shared" si="22"/>
        <v>1926.2976560000002</v>
      </c>
      <c r="P26" s="22">
        <f t="shared" si="22"/>
        <v>2008.1035413333334</v>
      </c>
      <c r="Q26" s="22">
        <f t="shared" si="22"/>
        <v>2089.9094266666666</v>
      </c>
      <c r="R26" s="22">
        <f t="shared" si="22"/>
        <v>2171.7153120000003</v>
      </c>
      <c r="S26" s="22">
        <f t="shared" si="22"/>
        <v>2253.5211973333335</v>
      </c>
      <c r="T26" s="22">
        <f t="shared" si="22"/>
        <v>2335.3270826666667</v>
      </c>
      <c r="U26" s="22">
        <f t="shared" si="22"/>
        <v>2417.132968</v>
      </c>
      <c r="V26" s="22">
        <f t="shared" si="22"/>
        <v>2498.9388533333336</v>
      </c>
      <c r="W26" s="22">
        <f t="shared" si="22"/>
        <v>2580.7447386666668</v>
      </c>
      <c r="X26" s="22">
        <f t="shared" si="22"/>
        <v>2662.5506240000004</v>
      </c>
      <c r="Y26" s="22">
        <f t="shared" si="10"/>
        <v>195.34072201832</v>
      </c>
      <c r="Z26" s="22">
        <v>117.39999999999999</v>
      </c>
      <c r="AA26" s="22">
        <f t="shared" si="11"/>
        <v>2779.9506240000005</v>
      </c>
      <c r="AB26" s="22">
        <f t="shared" si="12"/>
        <v>2975.2913460183204</v>
      </c>
      <c r="AC26" s="22">
        <f t="shared" si="13"/>
        <v>3170.6320680366407</v>
      </c>
      <c r="AD26" s="22">
        <f t="shared" si="14"/>
        <v>3365.9727900549606</v>
      </c>
      <c r="AE26" s="22">
        <f t="shared" si="15"/>
        <v>3561.3135120732804</v>
      </c>
      <c r="AF26" s="22">
        <f t="shared" si="16"/>
        <v>3756.6542340916003</v>
      </c>
      <c r="AG26" s="45">
        <v>3639.2542340916</v>
      </c>
      <c r="AH26" s="44" t="b">
        <f t="shared" si="17"/>
        <v>0</v>
      </c>
      <c r="AI26" s="37"/>
      <c r="AJ26" s="37">
        <v>17.61</v>
      </c>
      <c r="AK26" s="46">
        <f t="shared" si="18"/>
        <v>3774.2642340916004</v>
      </c>
      <c r="AL26" s="35">
        <f t="shared" si="19"/>
        <v>5103.560097338662</v>
      </c>
      <c r="AM26" s="54">
        <v>3845.9235299062007</v>
      </c>
      <c r="AN26" s="96">
        <f t="shared" si="20"/>
        <v>5200.4577971391645</v>
      </c>
    </row>
    <row r="27" spans="1:40" s="9" customFormat="1" ht="22.5" customHeight="1">
      <c r="A27" s="71"/>
      <c r="B27" s="131">
        <f t="shared" si="23"/>
        <v>21</v>
      </c>
      <c r="C27" s="6">
        <v>1701.16</v>
      </c>
      <c r="D27" s="6">
        <f t="shared" si="21"/>
        <v>840.232</v>
      </c>
      <c r="E27" s="6">
        <v>75</v>
      </c>
      <c r="F27" s="6">
        <f t="shared" si="3"/>
        <v>392.45879999999994</v>
      </c>
      <c r="G27" s="6">
        <f t="shared" si="4"/>
        <v>210.61955600000005</v>
      </c>
      <c r="H27" s="6">
        <f t="shared" si="5"/>
        <v>603.078356</v>
      </c>
      <c r="I27" s="6">
        <f t="shared" si="6"/>
        <v>160.9735178</v>
      </c>
      <c r="J27" s="4">
        <f t="shared" si="7"/>
        <v>764.0518738</v>
      </c>
      <c r="K27" s="4">
        <f t="shared" si="8"/>
        <v>839.0518738</v>
      </c>
      <c r="L27" s="5">
        <f t="shared" si="1"/>
        <v>82.20269733333332</v>
      </c>
      <c r="M27" s="22">
        <f t="shared" si="22"/>
        <v>1783.3626973333335</v>
      </c>
      <c r="N27" s="22">
        <f t="shared" si="22"/>
        <v>1865.5653946666666</v>
      </c>
      <c r="O27" s="22">
        <f t="shared" si="22"/>
        <v>1947.768092</v>
      </c>
      <c r="P27" s="22">
        <f t="shared" si="22"/>
        <v>2029.9707893333334</v>
      </c>
      <c r="Q27" s="22">
        <f t="shared" si="22"/>
        <v>2112.1734866666666</v>
      </c>
      <c r="R27" s="22">
        <f t="shared" si="22"/>
        <v>2194.3761839999997</v>
      </c>
      <c r="S27" s="22">
        <f t="shared" si="22"/>
        <v>2276.5788813333334</v>
      </c>
      <c r="T27" s="22">
        <f t="shared" si="22"/>
        <v>2358.7815786666665</v>
      </c>
      <c r="U27" s="22">
        <f t="shared" si="22"/>
        <v>2440.984276</v>
      </c>
      <c r="V27" s="22">
        <f t="shared" si="22"/>
        <v>2523.1869733333333</v>
      </c>
      <c r="W27" s="22">
        <f t="shared" si="22"/>
        <v>2605.3896706666665</v>
      </c>
      <c r="X27" s="22">
        <f t="shared" si="22"/>
        <v>2687.5923679999996</v>
      </c>
      <c r="Y27" s="22">
        <f t="shared" si="10"/>
        <v>197.00937996823998</v>
      </c>
      <c r="Z27" s="22">
        <v>123.27</v>
      </c>
      <c r="AA27" s="22">
        <f t="shared" si="11"/>
        <v>2810.8623679999996</v>
      </c>
      <c r="AB27" s="22">
        <f t="shared" si="12"/>
        <v>3007.8717479682396</v>
      </c>
      <c r="AC27" s="22">
        <f t="shared" si="13"/>
        <v>3204.8811279364795</v>
      </c>
      <c r="AD27" s="22">
        <f t="shared" si="14"/>
        <v>3401.8905079047195</v>
      </c>
      <c r="AE27" s="22">
        <f t="shared" si="15"/>
        <v>3598.8998878729594</v>
      </c>
      <c r="AF27" s="22">
        <f t="shared" si="16"/>
        <v>3795.9092678411994</v>
      </c>
      <c r="AG27" s="45">
        <v>3672.6392678412003</v>
      </c>
      <c r="AH27" s="44" t="b">
        <f t="shared" si="17"/>
        <v>0</v>
      </c>
      <c r="AI27" s="37"/>
      <c r="AJ27" s="37">
        <v>18.490499999999997</v>
      </c>
      <c r="AK27" s="46">
        <f t="shared" si="18"/>
        <v>3814.3997678411993</v>
      </c>
      <c r="AL27" s="35">
        <f t="shared" si="19"/>
        <v>5157.83136607487</v>
      </c>
      <c r="AM27" s="54">
        <v>3886.6516973909993</v>
      </c>
      <c r="AN27" s="96">
        <f t="shared" si="20"/>
        <v>5255.53042521211</v>
      </c>
    </row>
    <row r="28" spans="1:40" s="9" customFormat="1" ht="22.5" customHeight="1">
      <c r="A28" s="71"/>
      <c r="B28" s="131">
        <f t="shared" si="23"/>
        <v>22</v>
      </c>
      <c r="C28" s="6">
        <v>1723.65</v>
      </c>
      <c r="D28" s="6">
        <f t="shared" si="21"/>
        <v>844.73</v>
      </c>
      <c r="E28" s="6">
        <v>75</v>
      </c>
      <c r="F28" s="6">
        <f t="shared" si="3"/>
        <v>396.507</v>
      </c>
      <c r="G28" s="6">
        <f t="shared" si="4"/>
        <v>212.79209000000003</v>
      </c>
      <c r="H28" s="6">
        <f t="shared" si="5"/>
        <v>609.29909</v>
      </c>
      <c r="I28" s="6">
        <f t="shared" si="6"/>
        <v>162.63395450000002</v>
      </c>
      <c r="J28" s="4">
        <f t="shared" si="7"/>
        <v>771.9330445</v>
      </c>
      <c r="K28" s="4">
        <f t="shared" si="8"/>
        <v>846.9330445</v>
      </c>
      <c r="L28" s="5">
        <f t="shared" si="1"/>
        <v>82.64275166666665</v>
      </c>
      <c r="M28" s="22">
        <f t="shared" si="22"/>
        <v>1806.2927516666668</v>
      </c>
      <c r="N28" s="22">
        <f t="shared" si="22"/>
        <v>1888.9355033333334</v>
      </c>
      <c r="O28" s="22">
        <f t="shared" si="22"/>
        <v>1971.5782550000001</v>
      </c>
      <c r="P28" s="22">
        <f t="shared" si="22"/>
        <v>2054.2210066666667</v>
      </c>
      <c r="Q28" s="22">
        <f t="shared" si="22"/>
        <v>2136.8637583333334</v>
      </c>
      <c r="R28" s="22">
        <f t="shared" si="22"/>
        <v>2219.50651</v>
      </c>
      <c r="S28" s="22">
        <f t="shared" si="22"/>
        <v>2302.1492616666665</v>
      </c>
      <c r="T28" s="22">
        <f t="shared" si="22"/>
        <v>2384.792013333333</v>
      </c>
      <c r="U28" s="22">
        <f t="shared" si="22"/>
        <v>2467.434765</v>
      </c>
      <c r="V28" s="22">
        <f t="shared" si="22"/>
        <v>2550.0775166666667</v>
      </c>
      <c r="W28" s="22">
        <f t="shared" si="22"/>
        <v>2632.7202683333335</v>
      </c>
      <c r="X28" s="22">
        <f t="shared" si="22"/>
        <v>2715.36302</v>
      </c>
      <c r="Y28" s="22">
        <f t="shared" si="10"/>
        <v>198.85987884859998</v>
      </c>
      <c r="Z28" s="22">
        <v>129.14</v>
      </c>
      <c r="AA28" s="22">
        <f t="shared" si="11"/>
        <v>2844.5030199999997</v>
      </c>
      <c r="AB28" s="22">
        <f t="shared" si="12"/>
        <v>3043.3628988486</v>
      </c>
      <c r="AC28" s="22">
        <f t="shared" si="13"/>
        <v>3242.2227776971995</v>
      </c>
      <c r="AD28" s="22">
        <f t="shared" si="14"/>
        <v>3441.0826565457996</v>
      </c>
      <c r="AE28" s="22">
        <f t="shared" si="15"/>
        <v>3639.9425353944</v>
      </c>
      <c r="AF28" s="22">
        <f t="shared" si="16"/>
        <v>3838.8024142429995</v>
      </c>
      <c r="AG28" s="45">
        <v>3709.662414243</v>
      </c>
      <c r="AH28" s="44" t="b">
        <f t="shared" si="17"/>
        <v>0</v>
      </c>
      <c r="AI28" s="37"/>
      <c r="AJ28" s="37">
        <v>19.371</v>
      </c>
      <c r="AK28" s="46">
        <f t="shared" si="18"/>
        <v>3858.1734142429996</v>
      </c>
      <c r="AL28" s="35">
        <f t="shared" si="19"/>
        <v>5217.022090739384</v>
      </c>
      <c r="AM28" s="54">
        <v>3934.4750076499995</v>
      </c>
      <c r="AN28" s="96">
        <f t="shared" si="20"/>
        <v>5320.197105344329</v>
      </c>
    </row>
    <row r="29" spans="1:40" s="9" customFormat="1" ht="22.5" customHeight="1">
      <c r="A29" s="71"/>
      <c r="B29" s="131">
        <f t="shared" si="23"/>
        <v>23</v>
      </c>
      <c r="C29" s="6">
        <v>1744.15</v>
      </c>
      <c r="D29" s="6">
        <f t="shared" si="21"/>
        <v>848.83</v>
      </c>
      <c r="E29" s="6">
        <v>75</v>
      </c>
      <c r="F29" s="6">
        <f t="shared" si="3"/>
        <v>400.197</v>
      </c>
      <c r="G29" s="6">
        <f t="shared" si="4"/>
        <v>214.77239000000003</v>
      </c>
      <c r="H29" s="6">
        <f t="shared" si="5"/>
        <v>614.96939</v>
      </c>
      <c r="I29" s="6">
        <f t="shared" si="6"/>
        <v>164.14746950000003</v>
      </c>
      <c r="J29" s="4">
        <f t="shared" si="7"/>
        <v>779.1168595</v>
      </c>
      <c r="K29" s="4">
        <f t="shared" si="8"/>
        <v>854.1168595</v>
      </c>
      <c r="L29" s="5">
        <f t="shared" si="1"/>
        <v>83.04386833333334</v>
      </c>
      <c r="M29" s="22">
        <f t="shared" si="22"/>
        <v>1827.1938683333335</v>
      </c>
      <c r="N29" s="22">
        <f t="shared" si="22"/>
        <v>1910.2377366666667</v>
      </c>
      <c r="O29" s="22">
        <f t="shared" si="22"/>
        <v>1993.2816050000001</v>
      </c>
      <c r="P29" s="22">
        <f aca="true" t="shared" si="24" ref="O29:X41">+$C29+(P$5*$L29)</f>
        <v>2076.3254733333333</v>
      </c>
      <c r="Q29" s="22">
        <f t="shared" si="24"/>
        <v>2159.3693416666665</v>
      </c>
      <c r="R29" s="22">
        <f t="shared" si="24"/>
        <v>2242.41321</v>
      </c>
      <c r="S29" s="22">
        <f t="shared" si="24"/>
        <v>2325.4570783333334</v>
      </c>
      <c r="T29" s="22">
        <f t="shared" si="24"/>
        <v>2408.500946666667</v>
      </c>
      <c r="U29" s="22">
        <f t="shared" si="24"/>
        <v>2491.544815</v>
      </c>
      <c r="V29" s="22">
        <f t="shared" si="24"/>
        <v>2574.5886833333334</v>
      </c>
      <c r="W29" s="22">
        <f t="shared" si="24"/>
        <v>2657.6325516666666</v>
      </c>
      <c r="X29" s="22">
        <f t="shared" si="24"/>
        <v>2740.6764200000002</v>
      </c>
      <c r="Y29" s="22">
        <f t="shared" si="10"/>
        <v>200.5466386106</v>
      </c>
      <c r="Z29" s="22">
        <v>135.01</v>
      </c>
      <c r="AA29" s="22">
        <f t="shared" si="11"/>
        <v>2875.68642</v>
      </c>
      <c r="AB29" s="22">
        <f t="shared" si="12"/>
        <v>3076.2330586106</v>
      </c>
      <c r="AC29" s="22">
        <f t="shared" si="13"/>
        <v>3276.7796972212</v>
      </c>
      <c r="AD29" s="22">
        <f t="shared" si="14"/>
        <v>3477.3263358318</v>
      </c>
      <c r="AE29" s="22">
        <f t="shared" si="15"/>
        <v>3677.8729744424</v>
      </c>
      <c r="AF29" s="22">
        <f t="shared" si="16"/>
        <v>3878.419613053</v>
      </c>
      <c r="AG29" s="45">
        <v>3743.409613053</v>
      </c>
      <c r="AH29" s="44" t="b">
        <f t="shared" si="17"/>
        <v>0</v>
      </c>
      <c r="AI29" s="37"/>
      <c r="AJ29" s="37">
        <v>20.2515</v>
      </c>
      <c r="AK29" s="46">
        <f t="shared" si="18"/>
        <v>3898.6711130529998</v>
      </c>
      <c r="AL29" s="35">
        <f t="shared" si="19"/>
        <v>5271.7830790702665</v>
      </c>
      <c r="AM29" s="54">
        <v>3975.5982642916</v>
      </c>
      <c r="AN29" s="96">
        <f t="shared" si="20"/>
        <v>5375.803972975102</v>
      </c>
    </row>
    <row r="30" spans="1:40" s="9" customFormat="1" ht="22.5" customHeight="1">
      <c r="A30" s="71"/>
      <c r="B30" s="131">
        <f t="shared" si="23"/>
        <v>24</v>
      </c>
      <c r="C30" s="6">
        <v>1766.9</v>
      </c>
      <c r="D30" s="6">
        <f t="shared" si="21"/>
        <v>853.3800000000001</v>
      </c>
      <c r="E30" s="6">
        <v>75</v>
      </c>
      <c r="F30" s="6">
        <f t="shared" si="3"/>
        <v>404.29200000000003</v>
      </c>
      <c r="G30" s="6">
        <f t="shared" si="4"/>
        <v>216.97004000000004</v>
      </c>
      <c r="H30" s="6">
        <f t="shared" si="5"/>
        <v>621.2620400000001</v>
      </c>
      <c r="I30" s="6">
        <f t="shared" si="6"/>
        <v>165.82710200000002</v>
      </c>
      <c r="J30" s="4">
        <f t="shared" si="7"/>
        <v>787.089142</v>
      </c>
      <c r="K30" s="4">
        <f t="shared" si="8"/>
        <v>862.089142</v>
      </c>
      <c r="L30" s="5">
        <f t="shared" si="1"/>
        <v>83.48901000000001</v>
      </c>
      <c r="M30" s="22">
        <f aca="true" t="shared" si="25" ref="M30:N41">+$C30+(M$5*$L30)</f>
        <v>1850.38901</v>
      </c>
      <c r="N30" s="22">
        <f t="shared" si="25"/>
        <v>1933.87802</v>
      </c>
      <c r="O30" s="22">
        <f t="shared" si="24"/>
        <v>2017.36703</v>
      </c>
      <c r="P30" s="22">
        <f t="shared" si="24"/>
        <v>2100.85604</v>
      </c>
      <c r="Q30" s="22">
        <f t="shared" si="24"/>
        <v>2184.34505</v>
      </c>
      <c r="R30" s="22">
        <f t="shared" si="24"/>
        <v>2267.83406</v>
      </c>
      <c r="S30" s="22">
        <f t="shared" si="24"/>
        <v>2351.3230700000004</v>
      </c>
      <c r="T30" s="22">
        <f t="shared" si="24"/>
        <v>2434.81208</v>
      </c>
      <c r="U30" s="22">
        <f t="shared" si="24"/>
        <v>2518.30109</v>
      </c>
      <c r="V30" s="22">
        <f t="shared" si="24"/>
        <v>2601.7901</v>
      </c>
      <c r="W30" s="22">
        <f t="shared" si="24"/>
        <v>2685.2791100000004</v>
      </c>
      <c r="X30" s="22">
        <f t="shared" si="24"/>
        <v>2768.76812</v>
      </c>
      <c r="Y30" s="22">
        <f t="shared" si="10"/>
        <v>202.4185305416</v>
      </c>
      <c r="Z30" s="22">
        <v>140.88</v>
      </c>
      <c r="AA30" s="22">
        <f t="shared" si="11"/>
        <v>2909.6481200000003</v>
      </c>
      <c r="AB30" s="22">
        <f t="shared" si="12"/>
        <v>3112.0666505416</v>
      </c>
      <c r="AC30" s="22">
        <f t="shared" si="13"/>
        <v>3314.4851810832</v>
      </c>
      <c r="AD30" s="22">
        <f t="shared" si="14"/>
        <v>3516.9037116248</v>
      </c>
      <c r="AE30" s="22">
        <f t="shared" si="15"/>
        <v>3719.3222421664004</v>
      </c>
      <c r="AF30" s="22">
        <f t="shared" si="16"/>
        <v>3921.7407727080003</v>
      </c>
      <c r="AG30" s="45">
        <v>3780.8607727080002</v>
      </c>
      <c r="AH30" s="44" t="b">
        <f t="shared" si="17"/>
        <v>0</v>
      </c>
      <c r="AI30" s="37"/>
      <c r="AJ30" s="37">
        <v>21.131999999999998</v>
      </c>
      <c r="AK30" s="46">
        <f t="shared" si="18"/>
        <v>3942.8727727080004</v>
      </c>
      <c r="AL30" s="35">
        <f t="shared" si="19"/>
        <v>5331.552563255758</v>
      </c>
      <c r="AM30" s="54">
        <v>4020.4254817782</v>
      </c>
      <c r="AN30" s="96">
        <f t="shared" si="20"/>
        <v>5436.419336460482</v>
      </c>
    </row>
    <row r="31" spans="1:40" s="9" customFormat="1" ht="22.5" customHeight="1">
      <c r="A31" s="71"/>
      <c r="B31" s="131">
        <f t="shared" si="23"/>
        <v>25</v>
      </c>
      <c r="C31" s="65">
        <v>1787.62</v>
      </c>
      <c r="D31" s="6">
        <f t="shared" si="21"/>
        <v>857.524</v>
      </c>
      <c r="E31" s="6">
        <v>75</v>
      </c>
      <c r="F31" s="6">
        <f t="shared" si="3"/>
        <v>408.0216</v>
      </c>
      <c r="G31" s="6">
        <f t="shared" si="4"/>
        <v>218.97159200000002</v>
      </c>
      <c r="H31" s="6">
        <f t="shared" si="5"/>
        <v>626.993192</v>
      </c>
      <c r="I31" s="6">
        <f t="shared" si="6"/>
        <v>167.3568596</v>
      </c>
      <c r="J31" s="4">
        <f t="shared" si="7"/>
        <v>794.3500516</v>
      </c>
      <c r="K31" s="4">
        <f t="shared" si="8"/>
        <v>869.3500516</v>
      </c>
      <c r="L31" s="5">
        <f t="shared" si="1"/>
        <v>83.89443133333333</v>
      </c>
      <c r="M31" s="22">
        <f t="shared" si="25"/>
        <v>1871.5144313333333</v>
      </c>
      <c r="N31" s="22">
        <f t="shared" si="25"/>
        <v>1955.4088626666667</v>
      </c>
      <c r="O31" s="22">
        <f t="shared" si="24"/>
        <v>2039.3032939999998</v>
      </c>
      <c r="P31" s="22">
        <f t="shared" si="24"/>
        <v>2123.1977253333334</v>
      </c>
      <c r="Q31" s="22">
        <f t="shared" si="24"/>
        <v>2207.0921566666666</v>
      </c>
      <c r="R31" s="22">
        <f t="shared" si="24"/>
        <v>2290.9865879999998</v>
      </c>
      <c r="S31" s="22">
        <f t="shared" si="24"/>
        <v>2374.881019333333</v>
      </c>
      <c r="T31" s="22">
        <f t="shared" si="24"/>
        <v>2458.7754506666665</v>
      </c>
      <c r="U31" s="22">
        <f t="shared" si="24"/>
        <v>2542.669882</v>
      </c>
      <c r="V31" s="22">
        <f t="shared" si="24"/>
        <v>2626.5643133333333</v>
      </c>
      <c r="W31" s="22">
        <f t="shared" si="24"/>
        <v>2710.4587446666665</v>
      </c>
      <c r="X31" s="22">
        <f t="shared" si="24"/>
        <v>2794.3531759999996</v>
      </c>
      <c r="Y31" s="22">
        <f t="shared" si="10"/>
        <v>204.12339211568</v>
      </c>
      <c r="Z31" s="22">
        <v>146.75</v>
      </c>
      <c r="AA31" s="22">
        <f t="shared" si="11"/>
        <v>2941.1031759999996</v>
      </c>
      <c r="AB31" s="22">
        <f t="shared" si="12"/>
        <v>3145.2265681156796</v>
      </c>
      <c r="AC31" s="22">
        <f t="shared" si="13"/>
        <v>3349.3499602313595</v>
      </c>
      <c r="AD31" s="22">
        <f t="shared" si="14"/>
        <v>3553.4733523470395</v>
      </c>
      <c r="AE31" s="22">
        <f t="shared" si="15"/>
        <v>3757.5967444627195</v>
      </c>
      <c r="AF31" s="22">
        <f t="shared" si="16"/>
        <v>3961.7201365783994</v>
      </c>
      <c r="AG31" s="45">
        <v>3814.9701365784</v>
      </c>
      <c r="AH31" s="44" t="b">
        <f t="shared" si="17"/>
        <v>0</v>
      </c>
      <c r="AI31" s="48"/>
      <c r="AJ31" s="37">
        <v>22.0125</v>
      </c>
      <c r="AK31" s="46">
        <f t="shared" si="18"/>
        <v>3983.7326365783993</v>
      </c>
      <c r="AL31" s="35">
        <f t="shared" si="19"/>
        <v>5386.803271181311</v>
      </c>
      <c r="AM31" s="54">
        <v>4065.4831679395993</v>
      </c>
      <c r="AN31" s="96">
        <f t="shared" si="20"/>
        <v>5497.346339687926</v>
      </c>
    </row>
    <row r="32" spans="1:40" s="9" customFormat="1" ht="22.5" customHeight="1">
      <c r="A32" s="71"/>
      <c r="B32" s="131">
        <f t="shared" si="23"/>
        <v>26</v>
      </c>
      <c r="C32" s="6">
        <v>1810.63</v>
      </c>
      <c r="D32" s="6">
        <f t="shared" si="21"/>
        <v>862.126</v>
      </c>
      <c r="E32" s="6">
        <v>75</v>
      </c>
      <c r="F32" s="6">
        <f t="shared" si="3"/>
        <v>412.1634</v>
      </c>
      <c r="G32" s="6">
        <f t="shared" si="4"/>
        <v>221.19435800000005</v>
      </c>
      <c r="H32" s="6">
        <f t="shared" si="5"/>
        <v>633.3577580000001</v>
      </c>
      <c r="I32" s="6">
        <f t="shared" si="6"/>
        <v>169.05568790000004</v>
      </c>
      <c r="J32" s="4">
        <f t="shared" si="7"/>
        <v>802.4134459000002</v>
      </c>
      <c r="K32" s="4">
        <f t="shared" si="8"/>
        <v>877.4134459000002</v>
      </c>
      <c r="L32" s="5">
        <f t="shared" si="1"/>
        <v>84.34466033333332</v>
      </c>
      <c r="M32" s="22">
        <f t="shared" si="25"/>
        <v>1894.9746603333335</v>
      </c>
      <c r="N32" s="22">
        <f t="shared" si="25"/>
        <v>1979.3193206666667</v>
      </c>
      <c r="O32" s="22">
        <f t="shared" si="24"/>
        <v>2063.663981</v>
      </c>
      <c r="P32" s="22">
        <f t="shared" si="24"/>
        <v>2148.0086413333333</v>
      </c>
      <c r="Q32" s="22">
        <f t="shared" si="24"/>
        <v>2232.3533016666665</v>
      </c>
      <c r="R32" s="22">
        <f t="shared" si="24"/>
        <v>2316.697962</v>
      </c>
      <c r="S32" s="22">
        <f t="shared" si="24"/>
        <v>2401.0426223333334</v>
      </c>
      <c r="T32" s="22">
        <f t="shared" si="24"/>
        <v>2485.3872826666666</v>
      </c>
      <c r="U32" s="22">
        <f t="shared" si="24"/>
        <v>2569.731943</v>
      </c>
      <c r="V32" s="22">
        <f t="shared" si="24"/>
        <v>2654.0766033333334</v>
      </c>
      <c r="W32" s="22">
        <f t="shared" si="24"/>
        <v>2738.4212636666666</v>
      </c>
      <c r="X32" s="22">
        <f t="shared" si="24"/>
        <v>2822.7659240000003</v>
      </c>
      <c r="Y32" s="22">
        <f t="shared" si="10"/>
        <v>206.01667709732</v>
      </c>
      <c r="Z32" s="22">
        <v>152.62</v>
      </c>
      <c r="AA32" s="22">
        <f t="shared" si="11"/>
        <v>2975.385924</v>
      </c>
      <c r="AB32" s="22">
        <f t="shared" si="12"/>
        <v>3181.4026010973203</v>
      </c>
      <c r="AC32" s="22">
        <f t="shared" si="13"/>
        <v>3387.4192781946404</v>
      </c>
      <c r="AD32" s="22">
        <f t="shared" si="14"/>
        <v>3593.4359552919605</v>
      </c>
      <c r="AE32" s="22">
        <f t="shared" si="15"/>
        <v>3799.45263238928</v>
      </c>
      <c r="AF32" s="22">
        <f t="shared" si="16"/>
        <v>4005.4693094866</v>
      </c>
      <c r="AG32" s="45">
        <v>3852.8493094866003</v>
      </c>
      <c r="AH32" s="44" t="b">
        <f t="shared" si="17"/>
        <v>0</v>
      </c>
      <c r="AI32" s="37"/>
      <c r="AJ32" s="37">
        <v>22.892999999999997</v>
      </c>
      <c r="AK32" s="46">
        <f t="shared" si="18"/>
        <v>4028.3623094866</v>
      </c>
      <c r="AL32" s="35">
        <f t="shared" si="19"/>
        <v>5447.151514887781</v>
      </c>
      <c r="AM32" s="54">
        <v>4110.7383986794</v>
      </c>
      <c r="AN32" s="96">
        <f t="shared" si="20"/>
        <v>5558.540462694285</v>
      </c>
    </row>
    <row r="33" spans="1:40" s="9" customFormat="1" ht="22.5" customHeight="1">
      <c r="A33" s="71"/>
      <c r="B33" s="131">
        <f t="shared" si="23"/>
        <v>27</v>
      </c>
      <c r="C33" s="6">
        <v>1833.76</v>
      </c>
      <c r="D33" s="6">
        <f t="shared" si="21"/>
        <v>866.752</v>
      </c>
      <c r="E33" s="6">
        <v>75</v>
      </c>
      <c r="F33" s="6">
        <f t="shared" si="3"/>
        <v>416.32679999999993</v>
      </c>
      <c r="G33" s="6">
        <f t="shared" si="4"/>
        <v>223.42871599999998</v>
      </c>
      <c r="H33" s="6">
        <f t="shared" si="5"/>
        <v>639.755516</v>
      </c>
      <c r="I33" s="6">
        <f t="shared" si="6"/>
        <v>170.7633758</v>
      </c>
      <c r="J33" s="4">
        <f t="shared" si="7"/>
        <v>810.5188917999999</v>
      </c>
      <c r="K33" s="4">
        <f t="shared" si="8"/>
        <v>885.5188917999999</v>
      </c>
      <c r="L33" s="5">
        <f t="shared" si="1"/>
        <v>84.79723733333333</v>
      </c>
      <c r="M33" s="22">
        <f t="shared" si="25"/>
        <v>1918.5572373333334</v>
      </c>
      <c r="N33" s="22">
        <f t="shared" si="25"/>
        <v>2003.3544746666666</v>
      </c>
      <c r="O33" s="22">
        <f t="shared" si="24"/>
        <v>2088.151712</v>
      </c>
      <c r="P33" s="22">
        <f t="shared" si="24"/>
        <v>2172.948949333333</v>
      </c>
      <c r="Q33" s="22">
        <f t="shared" si="24"/>
        <v>2257.7461866666667</v>
      </c>
      <c r="R33" s="22">
        <f t="shared" si="24"/>
        <v>2342.543424</v>
      </c>
      <c r="S33" s="22">
        <f t="shared" si="24"/>
        <v>2427.340661333333</v>
      </c>
      <c r="T33" s="22">
        <f t="shared" si="24"/>
        <v>2512.137898666667</v>
      </c>
      <c r="U33" s="22">
        <f t="shared" si="24"/>
        <v>2596.935136</v>
      </c>
      <c r="V33" s="22">
        <f t="shared" si="24"/>
        <v>2681.7323733333333</v>
      </c>
      <c r="W33" s="22">
        <f t="shared" si="24"/>
        <v>2766.5296106666665</v>
      </c>
      <c r="X33" s="22">
        <f t="shared" si="24"/>
        <v>2851.3268479999997</v>
      </c>
      <c r="Y33" s="22">
        <f t="shared" si="10"/>
        <v>207.91983579463997</v>
      </c>
      <c r="Z33" s="22">
        <v>158.48999999999998</v>
      </c>
      <c r="AA33" s="22">
        <f t="shared" si="11"/>
        <v>3009.8168479999995</v>
      </c>
      <c r="AB33" s="22">
        <f t="shared" si="12"/>
        <v>3217.7366837946392</v>
      </c>
      <c r="AC33" s="22">
        <f t="shared" si="13"/>
        <v>3425.6565195892795</v>
      </c>
      <c r="AD33" s="22">
        <f t="shared" si="14"/>
        <v>3633.5763553839192</v>
      </c>
      <c r="AE33" s="22">
        <f t="shared" si="15"/>
        <v>3841.4961911785595</v>
      </c>
      <c r="AF33" s="22">
        <f t="shared" si="16"/>
        <v>4049.416026973199</v>
      </c>
      <c r="AG33" s="45">
        <v>3890.9260269731994</v>
      </c>
      <c r="AH33" s="44" t="b">
        <f t="shared" si="17"/>
        <v>0</v>
      </c>
      <c r="AI33" s="37"/>
      <c r="AJ33" s="37">
        <v>23.7735</v>
      </c>
      <c r="AK33" s="46">
        <f t="shared" si="18"/>
        <v>4073.189526973199</v>
      </c>
      <c r="AL33" s="35">
        <f t="shared" si="19"/>
        <v>5507.76687837316</v>
      </c>
      <c r="AM33" s="54">
        <v>4159.862210746201</v>
      </c>
      <c r="AN33" s="96">
        <f t="shared" si="20"/>
        <v>5624.965681371013</v>
      </c>
    </row>
    <row r="34" spans="1:40" s="9" customFormat="1" ht="22.5" customHeight="1">
      <c r="A34" s="71"/>
      <c r="B34" s="131">
        <f t="shared" si="23"/>
        <v>28</v>
      </c>
      <c r="C34" s="6">
        <v>1857.05</v>
      </c>
      <c r="D34" s="6">
        <f t="shared" si="21"/>
        <v>871.4100000000001</v>
      </c>
      <c r="E34" s="6">
        <v>75</v>
      </c>
      <c r="F34" s="6">
        <f t="shared" si="3"/>
        <v>420.519</v>
      </c>
      <c r="G34" s="6">
        <f t="shared" si="4"/>
        <v>225.67853000000005</v>
      </c>
      <c r="H34" s="6">
        <f t="shared" si="5"/>
        <v>646.19753</v>
      </c>
      <c r="I34" s="6">
        <f t="shared" si="6"/>
        <v>172.48287650000003</v>
      </c>
      <c r="J34" s="4">
        <f t="shared" si="7"/>
        <v>818.6804065000001</v>
      </c>
      <c r="K34" s="4">
        <f t="shared" si="8"/>
        <v>893.6804065000001</v>
      </c>
      <c r="L34" s="5">
        <f t="shared" si="1"/>
        <v>85.252945</v>
      </c>
      <c r="M34" s="22">
        <f t="shared" si="25"/>
        <v>1942.302945</v>
      </c>
      <c r="N34" s="22">
        <f t="shared" si="25"/>
        <v>2027.5558899999999</v>
      </c>
      <c r="O34" s="22">
        <f t="shared" si="24"/>
        <v>2112.808835</v>
      </c>
      <c r="P34" s="22">
        <f t="shared" si="24"/>
        <v>2198.06178</v>
      </c>
      <c r="Q34" s="22">
        <f t="shared" si="24"/>
        <v>2283.314725</v>
      </c>
      <c r="R34" s="22">
        <f t="shared" si="24"/>
        <v>2368.56767</v>
      </c>
      <c r="S34" s="22">
        <f t="shared" si="24"/>
        <v>2453.820615</v>
      </c>
      <c r="T34" s="22">
        <f t="shared" si="24"/>
        <v>2539.07356</v>
      </c>
      <c r="U34" s="22">
        <f t="shared" si="24"/>
        <v>2624.326505</v>
      </c>
      <c r="V34" s="22">
        <f t="shared" si="24"/>
        <v>2709.57945</v>
      </c>
      <c r="W34" s="22">
        <f t="shared" si="24"/>
        <v>2794.832395</v>
      </c>
      <c r="X34" s="22">
        <f t="shared" si="24"/>
        <v>2880.0853399999996</v>
      </c>
      <c r="Y34" s="22">
        <f t="shared" si="10"/>
        <v>209.8361594462</v>
      </c>
      <c r="Z34" s="22">
        <v>164.35999999999999</v>
      </c>
      <c r="AA34" s="22">
        <f t="shared" si="11"/>
        <v>3044.4453399999998</v>
      </c>
      <c r="AB34" s="22">
        <f t="shared" si="12"/>
        <v>3254.2814994461996</v>
      </c>
      <c r="AC34" s="22">
        <f t="shared" si="13"/>
        <v>3464.1176588924</v>
      </c>
      <c r="AD34" s="22">
        <f t="shared" si="14"/>
        <v>3673.9538183386</v>
      </c>
      <c r="AE34" s="22">
        <f t="shared" si="15"/>
        <v>3883.7899777847997</v>
      </c>
      <c r="AF34" s="22">
        <f t="shared" si="16"/>
        <v>4093.626137231</v>
      </c>
      <c r="AG34" s="45">
        <v>3929.2661372310004</v>
      </c>
      <c r="AH34" s="44" t="b">
        <f t="shared" si="17"/>
        <v>0</v>
      </c>
      <c r="AI34" s="37"/>
      <c r="AJ34" s="37">
        <v>24.654000000000003</v>
      </c>
      <c r="AK34" s="46">
        <f t="shared" si="18"/>
        <v>4118.2801372310005</v>
      </c>
      <c r="AL34" s="35">
        <f t="shared" si="19"/>
        <v>5568.738401563759</v>
      </c>
      <c r="AM34" s="54">
        <v>4202.006114376201</v>
      </c>
      <c r="AN34" s="96">
        <f t="shared" si="20"/>
        <v>5681.952667859499</v>
      </c>
    </row>
    <row r="35" spans="1:40" s="9" customFormat="1" ht="22.5" customHeight="1">
      <c r="A35" s="71"/>
      <c r="B35" s="131">
        <f t="shared" si="23"/>
        <v>29</v>
      </c>
      <c r="C35" s="6">
        <v>1880.48</v>
      </c>
      <c r="D35" s="6">
        <f t="shared" si="21"/>
        <v>876.096</v>
      </c>
      <c r="E35" s="6">
        <v>75</v>
      </c>
      <c r="F35" s="6">
        <f t="shared" si="3"/>
        <v>424.7364</v>
      </c>
      <c r="G35" s="6">
        <f t="shared" si="4"/>
        <v>227.941868</v>
      </c>
      <c r="H35" s="6">
        <f t="shared" si="5"/>
        <v>652.678268</v>
      </c>
      <c r="I35" s="6">
        <f t="shared" si="6"/>
        <v>174.2127134</v>
      </c>
      <c r="J35" s="4">
        <f t="shared" si="7"/>
        <v>826.8909814</v>
      </c>
      <c r="K35" s="4">
        <f t="shared" si="8"/>
        <v>901.8909814</v>
      </c>
      <c r="L35" s="5">
        <f t="shared" si="1"/>
        <v>85.71139199999999</v>
      </c>
      <c r="M35" s="22">
        <f t="shared" si="25"/>
        <v>1966.191392</v>
      </c>
      <c r="N35" s="22">
        <f t="shared" si="25"/>
        <v>2051.902784</v>
      </c>
      <c r="O35" s="22">
        <f t="shared" si="24"/>
        <v>2137.614176</v>
      </c>
      <c r="P35" s="22">
        <f t="shared" si="24"/>
        <v>2223.325568</v>
      </c>
      <c r="Q35" s="22">
        <f t="shared" si="24"/>
        <v>2309.03696</v>
      </c>
      <c r="R35" s="22">
        <f t="shared" si="24"/>
        <v>2394.748352</v>
      </c>
      <c r="S35" s="22">
        <f t="shared" si="24"/>
        <v>2480.459744</v>
      </c>
      <c r="T35" s="22">
        <f t="shared" si="24"/>
        <v>2566.171136</v>
      </c>
      <c r="U35" s="22">
        <f t="shared" si="24"/>
        <v>2651.882528</v>
      </c>
      <c r="V35" s="22">
        <f t="shared" si="24"/>
        <v>2737.59392</v>
      </c>
      <c r="W35" s="22">
        <f t="shared" si="24"/>
        <v>2823.305312</v>
      </c>
      <c r="X35" s="22">
        <f t="shared" si="24"/>
        <v>2909.0167039999997</v>
      </c>
      <c r="Y35" s="22">
        <f t="shared" si="10"/>
        <v>211.76400243272</v>
      </c>
      <c r="Z35" s="22">
        <v>170.23</v>
      </c>
      <c r="AA35" s="22">
        <f t="shared" si="11"/>
        <v>3079.2467039999997</v>
      </c>
      <c r="AB35" s="22">
        <f t="shared" si="12"/>
        <v>3291.01070643272</v>
      </c>
      <c r="AC35" s="22">
        <f t="shared" si="13"/>
        <v>3502.7747088654396</v>
      </c>
      <c r="AD35" s="22">
        <f t="shared" si="14"/>
        <v>3714.53871129816</v>
      </c>
      <c r="AE35" s="22">
        <f t="shared" si="15"/>
        <v>3926.3027137308795</v>
      </c>
      <c r="AF35" s="22">
        <f t="shared" si="16"/>
        <v>4138.066716163599</v>
      </c>
      <c r="AG35" s="45">
        <v>3967.8367161636</v>
      </c>
      <c r="AH35" s="44" t="b">
        <f t="shared" si="17"/>
        <v>0</v>
      </c>
      <c r="AI35" s="37"/>
      <c r="AJ35" s="37">
        <v>25.534499999999998</v>
      </c>
      <c r="AK35" s="46">
        <f t="shared" si="18"/>
        <v>4163.601216163599</v>
      </c>
      <c r="AL35" s="35">
        <f t="shared" si="19"/>
        <v>5630.021564496418</v>
      </c>
      <c r="AM35" s="54">
        <v>4251.623787889</v>
      </c>
      <c r="AN35" s="96">
        <f t="shared" si="20"/>
        <v>5749.045685983505</v>
      </c>
    </row>
    <row r="36" spans="1:40" s="9" customFormat="1" ht="22.5" customHeight="1">
      <c r="A36" s="71"/>
      <c r="B36" s="131">
        <f t="shared" si="23"/>
        <v>30</v>
      </c>
      <c r="C36" s="6">
        <v>1901.79</v>
      </c>
      <c r="D36" s="6">
        <f t="shared" si="21"/>
        <v>880.358</v>
      </c>
      <c r="E36" s="6">
        <v>75</v>
      </c>
      <c r="F36" s="6">
        <f t="shared" si="3"/>
        <v>428.5722</v>
      </c>
      <c r="G36" s="6">
        <f t="shared" si="4"/>
        <v>230.000414</v>
      </c>
      <c r="H36" s="6">
        <f t="shared" si="5"/>
        <v>658.572614</v>
      </c>
      <c r="I36" s="6">
        <f t="shared" si="6"/>
        <v>175.7860307</v>
      </c>
      <c r="J36" s="4">
        <f t="shared" si="7"/>
        <v>834.3586447</v>
      </c>
      <c r="K36" s="4">
        <f t="shared" si="8"/>
        <v>909.3586447</v>
      </c>
      <c r="L36" s="5">
        <f t="shared" si="1"/>
        <v>86.12835766666666</v>
      </c>
      <c r="M36" s="22">
        <f t="shared" si="25"/>
        <v>1987.9183576666667</v>
      </c>
      <c r="N36" s="22">
        <f t="shared" si="25"/>
        <v>2074.0467153333334</v>
      </c>
      <c r="O36" s="22">
        <f t="shared" si="24"/>
        <v>2160.175073</v>
      </c>
      <c r="P36" s="22">
        <f t="shared" si="24"/>
        <v>2246.303430666667</v>
      </c>
      <c r="Q36" s="22">
        <f t="shared" si="24"/>
        <v>2332.4317883333333</v>
      </c>
      <c r="R36" s="22">
        <f t="shared" si="24"/>
        <v>2418.560146</v>
      </c>
      <c r="S36" s="22">
        <f t="shared" si="24"/>
        <v>2504.6885036666663</v>
      </c>
      <c r="T36" s="22">
        <f t="shared" si="24"/>
        <v>2590.8168613333332</v>
      </c>
      <c r="U36" s="22">
        <f t="shared" si="24"/>
        <v>2676.945219</v>
      </c>
      <c r="V36" s="22">
        <f t="shared" si="24"/>
        <v>2763.0735766666667</v>
      </c>
      <c r="W36" s="22">
        <f t="shared" si="24"/>
        <v>2849.201934333333</v>
      </c>
      <c r="X36" s="22">
        <f t="shared" si="24"/>
        <v>2935.3302919999996</v>
      </c>
      <c r="Y36" s="22">
        <f t="shared" si="10"/>
        <v>213.51740977556</v>
      </c>
      <c r="Z36" s="22">
        <v>176.1</v>
      </c>
      <c r="AA36" s="22">
        <f t="shared" si="11"/>
        <v>3111.4302919999996</v>
      </c>
      <c r="AB36" s="22">
        <f t="shared" si="12"/>
        <v>3324.9477017755594</v>
      </c>
      <c r="AC36" s="22">
        <f t="shared" si="13"/>
        <v>3538.4651115511197</v>
      </c>
      <c r="AD36" s="22">
        <f t="shared" si="14"/>
        <v>3751.9825213266795</v>
      </c>
      <c r="AE36" s="22">
        <f t="shared" si="15"/>
        <v>3965.4999311022393</v>
      </c>
      <c r="AF36" s="22">
        <f t="shared" si="16"/>
        <v>4179.017340877799</v>
      </c>
      <c r="AG36" s="45">
        <v>4002.9173408777997</v>
      </c>
      <c r="AH36" s="44" t="b">
        <f t="shared" si="17"/>
        <v>0</v>
      </c>
      <c r="AI36" s="37"/>
      <c r="AJ36" s="37">
        <v>26.415</v>
      </c>
      <c r="AK36" s="46">
        <f t="shared" si="18"/>
        <v>4205.432340877799</v>
      </c>
      <c r="AL36" s="35">
        <f t="shared" si="19"/>
        <v>5686.58561133496</v>
      </c>
      <c r="AM36" s="54">
        <v>4297.8173553762</v>
      </c>
      <c r="AN36" s="96">
        <f t="shared" si="20"/>
        <v>5811.508627939697</v>
      </c>
    </row>
    <row r="37" spans="1:40" s="9" customFormat="1" ht="22.5" customHeight="1">
      <c r="A37" s="71"/>
      <c r="B37" s="131">
        <f t="shared" si="23"/>
        <v>31</v>
      </c>
      <c r="C37" s="6">
        <v>1927.73</v>
      </c>
      <c r="D37" s="6">
        <f t="shared" si="21"/>
        <v>885.546</v>
      </c>
      <c r="E37" s="6">
        <v>75</v>
      </c>
      <c r="F37" s="6">
        <f t="shared" si="3"/>
        <v>433.24139999999994</v>
      </c>
      <c r="G37" s="6">
        <f t="shared" si="4"/>
        <v>232.506218</v>
      </c>
      <c r="H37" s="6">
        <f t="shared" si="5"/>
        <v>665.7476179999999</v>
      </c>
      <c r="I37" s="6">
        <f t="shared" si="6"/>
        <v>177.70118090000003</v>
      </c>
      <c r="J37" s="4">
        <f t="shared" si="7"/>
        <v>843.4487988999999</v>
      </c>
      <c r="K37" s="4">
        <f t="shared" si="8"/>
        <v>918.4487988999999</v>
      </c>
      <c r="L37" s="5">
        <f t="shared" si="1"/>
        <v>86.635917</v>
      </c>
      <c r="M37" s="22">
        <f t="shared" si="25"/>
        <v>2014.365917</v>
      </c>
      <c r="N37" s="22">
        <f t="shared" si="25"/>
        <v>2101.001834</v>
      </c>
      <c r="O37" s="22">
        <f t="shared" si="24"/>
        <v>2187.637751</v>
      </c>
      <c r="P37" s="22">
        <f t="shared" si="24"/>
        <v>2274.273668</v>
      </c>
      <c r="Q37" s="22">
        <f t="shared" si="24"/>
        <v>2360.909585</v>
      </c>
      <c r="R37" s="22">
        <f t="shared" si="24"/>
        <v>2447.545502</v>
      </c>
      <c r="S37" s="22">
        <f t="shared" si="24"/>
        <v>2534.181419</v>
      </c>
      <c r="T37" s="22">
        <f t="shared" si="24"/>
        <v>2620.817336</v>
      </c>
      <c r="U37" s="22">
        <f t="shared" si="24"/>
        <v>2707.453253</v>
      </c>
      <c r="V37" s="22">
        <f t="shared" si="24"/>
        <v>2794.08917</v>
      </c>
      <c r="W37" s="22">
        <f t="shared" si="24"/>
        <v>2880.725087</v>
      </c>
      <c r="X37" s="22">
        <f t="shared" si="24"/>
        <v>2967.3610040000003</v>
      </c>
      <c r="Y37" s="22">
        <f t="shared" si="10"/>
        <v>215.65177798171996</v>
      </c>
      <c r="Z37" s="22">
        <v>181.97</v>
      </c>
      <c r="AA37" s="22">
        <f t="shared" si="11"/>
        <v>3149.331004</v>
      </c>
      <c r="AB37" s="22">
        <f t="shared" si="12"/>
        <v>3364.98278198172</v>
      </c>
      <c r="AC37" s="22">
        <f t="shared" si="13"/>
        <v>3580.63455996344</v>
      </c>
      <c r="AD37" s="22">
        <f t="shared" si="14"/>
        <v>3796.28633794516</v>
      </c>
      <c r="AE37" s="22">
        <f t="shared" si="15"/>
        <v>4011.93811592688</v>
      </c>
      <c r="AF37" s="22">
        <f t="shared" si="16"/>
        <v>4227.5898939086</v>
      </c>
      <c r="AG37" s="45">
        <v>4045.6198939086003</v>
      </c>
      <c r="AH37" s="44" t="b">
        <f t="shared" si="17"/>
        <v>0</v>
      </c>
      <c r="AI37" s="37"/>
      <c r="AJ37" s="37">
        <v>27.295499999999997</v>
      </c>
      <c r="AK37" s="46">
        <f t="shared" si="18"/>
        <v>4254.8853939086</v>
      </c>
      <c r="AL37" s="35">
        <f t="shared" si="19"/>
        <v>5753.456029643209</v>
      </c>
      <c r="AM37" s="54">
        <v>4344.2743156346</v>
      </c>
      <c r="AN37" s="96">
        <f t="shared" si="20"/>
        <v>5874.327729601106</v>
      </c>
    </row>
    <row r="38" spans="1:40" s="9" customFormat="1" ht="22.5" customHeight="1">
      <c r="A38" s="71"/>
      <c r="B38" s="131">
        <f t="shared" si="23"/>
        <v>32</v>
      </c>
      <c r="C38" s="6">
        <v>1951.57</v>
      </c>
      <c r="D38" s="6">
        <f t="shared" si="21"/>
        <v>890.3140000000001</v>
      </c>
      <c r="E38" s="6">
        <v>75</v>
      </c>
      <c r="F38" s="6">
        <f t="shared" si="3"/>
        <v>437.5326</v>
      </c>
      <c r="G38" s="6">
        <f t="shared" si="4"/>
        <v>234.80916200000001</v>
      </c>
      <c r="H38" s="6">
        <f t="shared" si="5"/>
        <v>672.341762</v>
      </c>
      <c r="I38" s="6">
        <f t="shared" si="6"/>
        <v>179.46128810000002</v>
      </c>
      <c r="J38" s="4">
        <f t="shared" si="7"/>
        <v>851.8030501000001</v>
      </c>
      <c r="K38" s="4">
        <f t="shared" si="8"/>
        <v>926.8030501000001</v>
      </c>
      <c r="L38" s="5">
        <f t="shared" si="1"/>
        <v>87.10238633333334</v>
      </c>
      <c r="M38" s="22">
        <f t="shared" si="25"/>
        <v>2038.6723863333332</v>
      </c>
      <c r="N38" s="22">
        <f t="shared" si="25"/>
        <v>2125.7747726666666</v>
      </c>
      <c r="O38" s="22">
        <f t="shared" si="24"/>
        <v>2212.877159</v>
      </c>
      <c r="P38" s="22">
        <f t="shared" si="24"/>
        <v>2299.979545333333</v>
      </c>
      <c r="Q38" s="22">
        <f t="shared" si="24"/>
        <v>2387.0819316666666</v>
      </c>
      <c r="R38" s="22">
        <f t="shared" si="24"/>
        <v>2474.184318</v>
      </c>
      <c r="S38" s="22">
        <f t="shared" si="24"/>
        <v>2561.2867043333335</v>
      </c>
      <c r="T38" s="22">
        <f t="shared" si="24"/>
        <v>2648.3890906666666</v>
      </c>
      <c r="U38" s="22">
        <f t="shared" si="24"/>
        <v>2735.491477</v>
      </c>
      <c r="V38" s="22">
        <f t="shared" si="24"/>
        <v>2822.5938633333335</v>
      </c>
      <c r="W38" s="22">
        <f t="shared" si="24"/>
        <v>2909.6962496666665</v>
      </c>
      <c r="X38" s="22">
        <f t="shared" si="24"/>
        <v>2996.798636</v>
      </c>
      <c r="Y38" s="22">
        <f t="shared" si="10"/>
        <v>217.61335616348</v>
      </c>
      <c r="Z38" s="22">
        <v>187.83999999999997</v>
      </c>
      <c r="AA38" s="22">
        <f t="shared" si="11"/>
        <v>3184.638636</v>
      </c>
      <c r="AB38" s="22">
        <f t="shared" si="12"/>
        <v>3402.2519921634803</v>
      </c>
      <c r="AC38" s="22">
        <f t="shared" si="13"/>
        <v>3619.86534832696</v>
      </c>
      <c r="AD38" s="22">
        <f t="shared" si="14"/>
        <v>3837.47870449044</v>
      </c>
      <c r="AE38" s="22">
        <f t="shared" si="15"/>
        <v>4055.0920606539203</v>
      </c>
      <c r="AF38" s="22">
        <f t="shared" si="16"/>
        <v>4272.7054168174</v>
      </c>
      <c r="AG38" s="45">
        <v>4084.8654168174</v>
      </c>
      <c r="AH38" s="44" t="b">
        <f t="shared" si="17"/>
        <v>0</v>
      </c>
      <c r="AI38" s="37"/>
      <c r="AJ38" s="37">
        <v>28.176</v>
      </c>
      <c r="AK38" s="46">
        <f t="shared" si="18"/>
        <v>4300.8814168174</v>
      </c>
      <c r="AL38" s="35">
        <f t="shared" si="19"/>
        <v>5815.651851820488</v>
      </c>
      <c r="AM38" s="54">
        <v>4394.6986295092</v>
      </c>
      <c r="AN38" s="96">
        <f t="shared" si="20"/>
        <v>5942.51148682234</v>
      </c>
    </row>
    <row r="39" spans="1:40" s="9" customFormat="1" ht="22.5" customHeight="1">
      <c r="A39" s="71"/>
      <c r="B39" s="131">
        <f t="shared" si="23"/>
        <v>33</v>
      </c>
      <c r="C39" s="6">
        <v>1975.53</v>
      </c>
      <c r="D39" s="6">
        <f t="shared" si="21"/>
        <v>895.106</v>
      </c>
      <c r="E39" s="6">
        <v>75</v>
      </c>
      <c r="F39" s="6">
        <f t="shared" si="3"/>
        <v>441.8454</v>
      </c>
      <c r="G39" s="6">
        <f t="shared" si="4"/>
        <v>237.123698</v>
      </c>
      <c r="H39" s="6">
        <f t="shared" si="5"/>
        <v>678.969098</v>
      </c>
      <c r="I39" s="6">
        <f t="shared" si="6"/>
        <v>181.2302549</v>
      </c>
      <c r="J39" s="4">
        <f t="shared" si="7"/>
        <v>860.1993529</v>
      </c>
      <c r="K39" s="4">
        <f t="shared" si="8"/>
        <v>935.1993529</v>
      </c>
      <c r="L39" s="5">
        <f t="shared" si="1"/>
        <v>87.57120366666665</v>
      </c>
      <c r="M39" s="22">
        <f t="shared" si="25"/>
        <v>2063.1012036666666</v>
      </c>
      <c r="N39" s="22">
        <f t="shared" si="25"/>
        <v>2150.6724073333335</v>
      </c>
      <c r="O39" s="22">
        <f t="shared" si="24"/>
        <v>2238.243611</v>
      </c>
      <c r="P39" s="22">
        <f t="shared" si="24"/>
        <v>2325.8148146666667</v>
      </c>
      <c r="Q39" s="22">
        <f t="shared" si="24"/>
        <v>2413.386018333333</v>
      </c>
      <c r="R39" s="22">
        <f t="shared" si="24"/>
        <v>2500.957222</v>
      </c>
      <c r="S39" s="22">
        <f t="shared" si="24"/>
        <v>2588.5284256666664</v>
      </c>
      <c r="T39" s="22">
        <f t="shared" si="24"/>
        <v>2676.0996293333333</v>
      </c>
      <c r="U39" s="22">
        <f t="shared" si="24"/>
        <v>2763.6708329999997</v>
      </c>
      <c r="V39" s="22">
        <f t="shared" si="24"/>
        <v>2851.2420366666665</v>
      </c>
      <c r="W39" s="22">
        <f t="shared" si="24"/>
        <v>2938.813240333333</v>
      </c>
      <c r="X39" s="22">
        <f t="shared" si="24"/>
        <v>3026.384444</v>
      </c>
      <c r="Y39" s="22">
        <f t="shared" si="10"/>
        <v>219.58480806092</v>
      </c>
      <c r="Z39" s="22">
        <v>193.70999999999998</v>
      </c>
      <c r="AA39" s="22">
        <f t="shared" si="11"/>
        <v>3220.094444</v>
      </c>
      <c r="AB39" s="22">
        <f t="shared" si="12"/>
        <v>3439.6792520609197</v>
      </c>
      <c r="AC39" s="22">
        <f t="shared" si="13"/>
        <v>3659.26406012184</v>
      </c>
      <c r="AD39" s="22">
        <f t="shared" si="14"/>
        <v>3878.84886818276</v>
      </c>
      <c r="AE39" s="22">
        <f t="shared" si="15"/>
        <v>4098.43367624368</v>
      </c>
      <c r="AF39" s="22">
        <f t="shared" si="16"/>
        <v>4318.0184843046</v>
      </c>
      <c r="AG39" s="45">
        <v>4124.3084843046</v>
      </c>
      <c r="AH39" s="44" t="b">
        <f t="shared" si="17"/>
        <v>0</v>
      </c>
      <c r="AI39" s="37"/>
      <c r="AJ39" s="37">
        <v>29.0565</v>
      </c>
      <c r="AK39" s="46">
        <f t="shared" si="18"/>
        <v>4347.0749843046</v>
      </c>
      <c r="AL39" s="35">
        <f t="shared" si="19"/>
        <v>5878.11479377668</v>
      </c>
      <c r="AM39" s="54">
        <v>4441.6329891654</v>
      </c>
      <c r="AN39" s="96">
        <f t="shared" si="20"/>
        <v>6005.976127949454</v>
      </c>
    </row>
    <row r="40" spans="1:40" s="9" customFormat="1" ht="22.5" customHeight="1">
      <c r="A40" s="71"/>
      <c r="B40" s="131">
        <f t="shared" si="23"/>
        <v>34</v>
      </c>
      <c r="C40" s="6">
        <v>1999.65</v>
      </c>
      <c r="D40" s="6">
        <f t="shared" si="21"/>
        <v>899.9300000000001</v>
      </c>
      <c r="E40" s="6">
        <v>75</v>
      </c>
      <c r="F40" s="6">
        <f t="shared" si="3"/>
        <v>446.18699999999995</v>
      </c>
      <c r="G40" s="6">
        <f t="shared" si="4"/>
        <v>239.45369000000002</v>
      </c>
      <c r="H40" s="6">
        <f t="shared" si="5"/>
        <v>685.64069</v>
      </c>
      <c r="I40" s="6">
        <f t="shared" si="6"/>
        <v>183.01103450000002</v>
      </c>
      <c r="J40" s="4">
        <f t="shared" si="7"/>
        <v>868.6517245</v>
      </c>
      <c r="K40" s="4">
        <f t="shared" si="8"/>
        <v>943.6517245</v>
      </c>
      <c r="L40" s="5">
        <f t="shared" si="1"/>
        <v>88.04315166666667</v>
      </c>
      <c r="M40" s="22">
        <f t="shared" si="25"/>
        <v>2087.693151666667</v>
      </c>
      <c r="N40" s="22">
        <f t="shared" si="25"/>
        <v>2175.7363033333336</v>
      </c>
      <c r="O40" s="22">
        <f t="shared" si="24"/>
        <v>2263.779455</v>
      </c>
      <c r="P40" s="22">
        <f t="shared" si="24"/>
        <v>2351.8226066666666</v>
      </c>
      <c r="Q40" s="22">
        <f t="shared" si="24"/>
        <v>2439.8657583333334</v>
      </c>
      <c r="R40" s="22">
        <f t="shared" si="24"/>
        <v>2527.90891</v>
      </c>
      <c r="S40" s="22">
        <f t="shared" si="24"/>
        <v>2615.952061666667</v>
      </c>
      <c r="T40" s="22">
        <f t="shared" si="24"/>
        <v>2703.9952133333336</v>
      </c>
      <c r="U40" s="22">
        <f t="shared" si="24"/>
        <v>2792.0383650000003</v>
      </c>
      <c r="V40" s="22">
        <f t="shared" si="24"/>
        <v>2880.081516666667</v>
      </c>
      <c r="W40" s="22">
        <f t="shared" si="24"/>
        <v>2968.1246683333334</v>
      </c>
      <c r="X40" s="22">
        <f t="shared" si="24"/>
        <v>3056.16782</v>
      </c>
      <c r="Y40" s="22">
        <f t="shared" si="10"/>
        <v>221.5694249126</v>
      </c>
      <c r="Z40" s="22">
        <v>199.57999999999998</v>
      </c>
      <c r="AA40" s="22">
        <f t="shared" si="11"/>
        <v>3255.74782</v>
      </c>
      <c r="AB40" s="22">
        <f t="shared" si="12"/>
        <v>3477.3172449126</v>
      </c>
      <c r="AC40" s="22">
        <f t="shared" si="13"/>
        <v>3698.8866698252</v>
      </c>
      <c r="AD40" s="22">
        <f t="shared" si="14"/>
        <v>3920.4560947378</v>
      </c>
      <c r="AE40" s="22">
        <f t="shared" si="15"/>
        <v>4142.0255196504</v>
      </c>
      <c r="AF40" s="22">
        <f t="shared" si="16"/>
        <v>4363.594944563</v>
      </c>
      <c r="AG40" s="45">
        <v>4164.0149445629995</v>
      </c>
      <c r="AH40" s="44" t="b">
        <f t="shared" si="17"/>
        <v>0</v>
      </c>
      <c r="AI40" s="37"/>
      <c r="AJ40" s="37">
        <v>29.937</v>
      </c>
      <c r="AK40" s="46">
        <f t="shared" si="18"/>
        <v>4393.531944563</v>
      </c>
      <c r="AL40" s="35">
        <f t="shared" si="19"/>
        <v>5940.933895438089</v>
      </c>
      <c r="AM40" s="54">
        <v>4492.5840885824</v>
      </c>
      <c r="AN40" s="96">
        <f t="shared" si="20"/>
        <v>6074.872204581121</v>
      </c>
    </row>
    <row r="41" spans="1:40" s="9" customFormat="1" ht="22.5" customHeight="1" thickBot="1">
      <c r="A41" s="71"/>
      <c r="B41" s="132">
        <f>+B40+1</f>
        <v>35</v>
      </c>
      <c r="C41" s="99">
        <v>2023.9</v>
      </c>
      <c r="D41" s="99">
        <f t="shared" si="21"/>
        <v>904.78</v>
      </c>
      <c r="E41" s="99">
        <v>75</v>
      </c>
      <c r="F41" s="99">
        <f t="shared" si="3"/>
        <v>450.552</v>
      </c>
      <c r="G41" s="99">
        <f t="shared" si="4"/>
        <v>241.79624</v>
      </c>
      <c r="H41" s="99">
        <f t="shared" si="5"/>
        <v>692.34824</v>
      </c>
      <c r="I41" s="99">
        <f t="shared" si="6"/>
        <v>184.80141200000003</v>
      </c>
      <c r="J41" s="100">
        <f t="shared" si="7"/>
        <v>877.1496520000001</v>
      </c>
      <c r="K41" s="100">
        <f>+J41+E41</f>
        <v>952.1496520000001</v>
      </c>
      <c r="L41" s="101">
        <f t="shared" si="1"/>
        <v>88.51764333333334</v>
      </c>
      <c r="M41" s="102">
        <f t="shared" si="25"/>
        <v>2112.417643333333</v>
      </c>
      <c r="N41" s="102">
        <f t="shared" si="25"/>
        <v>2200.935286666667</v>
      </c>
      <c r="O41" s="102">
        <f t="shared" si="24"/>
        <v>2289.45293</v>
      </c>
      <c r="P41" s="102">
        <f t="shared" si="24"/>
        <v>2377.9705733333335</v>
      </c>
      <c r="Q41" s="102">
        <f t="shared" si="24"/>
        <v>2466.4882166666666</v>
      </c>
      <c r="R41" s="102">
        <f t="shared" si="24"/>
        <v>2555.00586</v>
      </c>
      <c r="S41" s="102">
        <f t="shared" si="24"/>
        <v>2643.5235033333333</v>
      </c>
      <c r="T41" s="102">
        <f t="shared" si="24"/>
        <v>2732.041146666667</v>
      </c>
      <c r="U41" s="102">
        <f t="shared" si="24"/>
        <v>2820.55879</v>
      </c>
      <c r="V41" s="102">
        <f t="shared" si="24"/>
        <v>2909.0764333333336</v>
      </c>
      <c r="W41" s="102">
        <f t="shared" si="24"/>
        <v>2997.5940766666668</v>
      </c>
      <c r="X41" s="102">
        <f t="shared" si="24"/>
        <v>3086.11172</v>
      </c>
      <c r="Y41" s="102">
        <f t="shared" si="10"/>
        <v>223.5647382896</v>
      </c>
      <c r="Z41" s="102">
        <v>205.45</v>
      </c>
      <c r="AA41" s="102">
        <f t="shared" si="11"/>
        <v>3291.5617199999997</v>
      </c>
      <c r="AB41" s="102">
        <f t="shared" si="12"/>
        <v>3515.1264582895997</v>
      </c>
      <c r="AC41" s="102">
        <f t="shared" si="13"/>
        <v>3738.6911965791996</v>
      </c>
      <c r="AD41" s="102">
        <f t="shared" si="14"/>
        <v>3962.2559348687996</v>
      </c>
      <c r="AE41" s="102">
        <f t="shared" si="15"/>
        <v>4185.8206731584</v>
      </c>
      <c r="AF41" s="102">
        <f t="shared" si="16"/>
        <v>4409.385411448</v>
      </c>
      <c r="AG41" s="121">
        <v>4203.935411447999</v>
      </c>
      <c r="AH41" s="122" t="b">
        <f t="shared" si="17"/>
        <v>0</v>
      </c>
      <c r="AI41" s="123"/>
      <c r="AJ41" s="123">
        <v>30.8175</v>
      </c>
      <c r="AK41" s="124">
        <f t="shared" si="18"/>
        <v>4440.202911448</v>
      </c>
      <c r="AL41" s="106">
        <f t="shared" si="19"/>
        <v>6004.042376859986</v>
      </c>
      <c r="AM41" s="109">
        <v>4540.012309684601</v>
      </c>
      <c r="AN41" s="110">
        <f t="shared" si="20"/>
        <v>6139.004645155517</v>
      </c>
    </row>
    <row r="42" spans="1:32" ht="4.5" customHeight="1">
      <c r="A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47" s="135" customFormat="1" ht="19.5" customHeight="1">
      <c r="A43" s="77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133"/>
      <c r="AP43" s="133"/>
      <c r="AQ43" s="133"/>
      <c r="AR43" s="133"/>
      <c r="AS43" s="133"/>
      <c r="AT43" s="133"/>
      <c r="AU43" s="133"/>
    </row>
    <row r="44" spans="1:47" s="135" customFormat="1" ht="19.5" customHeight="1">
      <c r="A44" s="78" t="s">
        <v>68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134"/>
      <c r="AP44" s="134"/>
      <c r="AQ44" s="134"/>
      <c r="AR44" s="134"/>
      <c r="AS44" s="134"/>
      <c r="AT44" s="134"/>
      <c r="AU44" s="134"/>
    </row>
  </sheetData>
  <sheetProtection/>
  <mergeCells count="6">
    <mergeCell ref="A44:AN44"/>
    <mergeCell ref="A43:AN43"/>
    <mergeCell ref="M4:R4"/>
    <mergeCell ref="S4:AN4"/>
    <mergeCell ref="A1:AN3"/>
    <mergeCell ref="A4:A41"/>
  </mergeCells>
  <printOptions horizontalCentered="1"/>
  <pageMargins left="0" right="0" top="0" bottom="0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tiseira</dc:creator>
  <cp:keywords/>
  <dc:description/>
  <cp:lastModifiedBy>amd_mariano</cp:lastModifiedBy>
  <cp:lastPrinted>2012-04-19T14:39:00Z</cp:lastPrinted>
  <dcterms:created xsi:type="dcterms:W3CDTF">2010-05-19T17:13:32Z</dcterms:created>
  <dcterms:modified xsi:type="dcterms:W3CDTF">2012-04-19T14:53:28Z</dcterms:modified>
  <cp:category/>
  <cp:version/>
  <cp:contentType/>
  <cp:contentStatus/>
</cp:coreProperties>
</file>